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945" tabRatio="500" activeTab="0"/>
  </bookViews>
  <sheets>
    <sheet name="Összesen" sheetId="1" r:id="rId1"/>
    <sheet name="070 hrsz." sheetId="2" r:id="rId2"/>
    <sheet name="089 hrsz." sheetId="3" r:id="rId3"/>
    <sheet name="0116 hrsz." sheetId="4" r:id="rId4"/>
    <sheet name="0288 hrsz." sheetId="5" r:id="rId5"/>
  </sheets>
  <definedNames>
    <definedName name="_xlnm.Print_Titles" localSheetId="1">'070 hrsz.'!$3:$3</definedName>
  </definedNames>
  <calcPr fullCalcOnLoad="1"/>
</workbook>
</file>

<file path=xl/sharedStrings.xml><?xml version="1.0" encoding="utf-8"?>
<sst xmlns="http://schemas.openxmlformats.org/spreadsheetml/2006/main" count="193" uniqueCount="74">
  <si>
    <t>Törtel,  070 hrsz. mezőgazdasági makadám út  Hossz.: 380 m</t>
  </si>
  <si>
    <t>ÉNGY kód/MVH kód</t>
  </si>
  <si>
    <t>Kód</t>
  </si>
  <si>
    <t>Megnevezés</t>
  </si>
  <si>
    <t>Mennyiség</t>
  </si>
  <si>
    <t>Mérték-egység</t>
  </si>
  <si>
    <t>Referencia ár [nettó Ft]</t>
  </si>
  <si>
    <t>Anyag ár [nettó Ft]</t>
  </si>
  <si>
    <t>Díj ár [nettó Ft]</t>
  </si>
  <si>
    <t>Összesen anyag ár [nettó Ft]</t>
  </si>
  <si>
    <t>Összesen díj ár [nettó Ft]</t>
  </si>
  <si>
    <t>21-007-1730030</t>
  </si>
  <si>
    <t>21-007-002.1.1.2.9-0990001</t>
  </si>
  <si>
    <t>Alépítményi munkák
Irtás, föld- és sziklamunka
Nagytömegű földmunka
Földkitermelés bevágásban vagy anyagnyerő helyenés töltés- vagy depóniakészítés tömörítés nélkül, gépi erővel,
18%-os terephajlásig, I-IV. oszt. talajban,
szállítással,
1600,1-3400,0 m között,
3200,1-3400,0 m között
Szállító útvonal öntözése</t>
  </si>
  <si>
    <r>
      <rPr>
        <sz val="10"/>
        <color indexed="8"/>
        <rFont val="Arial"/>
        <family val="2"/>
      </rPr>
      <t>m</t>
    </r>
    <r>
      <rPr>
        <vertAlign val="superscript"/>
        <sz val="10"/>
        <color indexed="8"/>
        <rFont val="Arial"/>
        <family val="2"/>
      </rPr>
      <t>3</t>
    </r>
  </si>
  <si>
    <t>21-011-0016406</t>
  </si>
  <si>
    <t>21-011-001.2.1</t>
  </si>
  <si>
    <t>Alépítményi munkák
Irtás, föld- és sziklamunka
Kiegészítő tevékenységek
Fejtett föld felrakása szállítóeszközre,
géppel,
talajosztály I-IV.</t>
  </si>
  <si>
    <t>21-008-0016195</t>
  </si>
  <si>
    <t>21-008-002.1.1</t>
  </si>
  <si>
    <t>Alépítményi munkák
Irtás, föld- és sziklamunka
Tömörítés
Tömörítés bármely tömörítési osztályban gépi erővel,
nagy felületen,
tömörségi fok: 85%</t>
  </si>
  <si>
    <r>
      <rPr>
        <sz val="10"/>
        <rFont val="Arial"/>
        <family val="2"/>
      </rPr>
      <t>m</t>
    </r>
    <r>
      <rPr>
        <vertAlign val="superscript"/>
        <sz val="10"/>
        <rFont val="Arial"/>
        <family val="2"/>
      </rPr>
      <t>3</t>
    </r>
  </si>
  <si>
    <t xml:space="preserve">21-004-0015663 </t>
  </si>
  <si>
    <t>21-004-005.1.1.1</t>
  </si>
  <si>
    <t>Alépítményi munkák
Irtás, föld- és sziklamunka
Alakító földmunka
Tükörkészítés tömörítés nélkül,
sík felületen
gépi erővel,kiegészítő kézi munkával
talajosztály: I-IV.</t>
  </si>
  <si>
    <r>
      <rPr>
        <sz val="10"/>
        <rFont val="Arial"/>
        <family val="2"/>
      </rPr>
      <t>m</t>
    </r>
    <r>
      <rPr>
        <vertAlign val="superscript"/>
        <sz val="10"/>
        <rFont val="Arial"/>
        <family val="2"/>
      </rPr>
      <t>2</t>
    </r>
  </si>
  <si>
    <t>1-011-4111580</t>
  </si>
  <si>
    <t>61-011-003-0425742</t>
  </si>
  <si>
    <t>Közlekedés építési munkák
Útburkolatalap és makadámburkolat készítése
Útépítési tevékenység elemei
Védő és elválasztó réteg készítése
Enka-Tex? BS20 W; 20/20 KN/m szakítószilárdságú, GRK 4 robosztosságú, 3,6 kN CBR átszakítási ellenállású, 100% PP-ből készült hőkezelt, tűnemezelt, nem szőtt geotextília</t>
  </si>
  <si>
    <t>21-004-2613982</t>
  </si>
  <si>
    <t>21-004-004.2.2-0120189</t>
  </si>
  <si>
    <t>Alépítményi munkák
Irtás, föld- és sziklamunka
Alakító földmunka
Talajjavító réteg készítése vonalas létesítményeknél,
3,00 m szélesség felett,
osztályozatlan kavicsból
Természetes szemmegoszlású homokos kavics, THK 0/32 P-TT, Nyékládháza</t>
  </si>
  <si>
    <t>21-008-0016210</t>
  </si>
  <si>
    <t>21-008-002.1.3</t>
  </si>
  <si>
    <t>Alépítményi munkák
Irtás, föld- és sziklamunka
Tömörítés
Tömörítés bármely tömörítési osztályban gépi erővel,
nagy felületen,
tömörségi fok: 95%</t>
  </si>
  <si>
    <t xml:space="preserve">61-004-0675380 </t>
  </si>
  <si>
    <t>61-004-001.1-0320051</t>
  </si>
  <si>
    <t>Közlekedés építési munkák
Útburkolatalap és makadámburkolat készítése
Makadám rendszerű alapok
Szórt alap készítése, egy rétegben,
15-25 cm vastagságban, 4 cm hézagkitöltéssel,zúzottkőből vagy kohósalakkőből
Kohósalakkő, osztályozatlan</t>
  </si>
  <si>
    <t>61-002-2641984</t>
  </si>
  <si>
    <t>61-002-011.2-0130244</t>
  </si>
  <si>
    <t>Közlekedés építési munkák
Útburkolatalap és makadámburkolat készítése
Mechanikailag stabilizált alaprétegek
Mechanikailag stabilizált alapréteg készítése finiserrel,
M22 jelű, 10-20 cm vastagságban
Útépítési zúzottkő, M22 Colas-Északkő, Recsk</t>
  </si>
  <si>
    <t xml:space="preserve">21-004-0015714 </t>
  </si>
  <si>
    <t>21-004-006.2</t>
  </si>
  <si>
    <t>Alépítményi munkák
Irtás, föld- és sziklamunka
Alakító földmunka
Padkarendezésgépi erővel, kiegészítő kézi munkával,I-IV. oszt. talajban,
vastagság 10,1-20,0 cm között</t>
  </si>
  <si>
    <t>21-006-0016100</t>
  </si>
  <si>
    <t>21-006-004.1.1</t>
  </si>
  <si>
    <t>Alépítményi munkák
Irtás, föld- és sziklamunka
Közlekedési pályák különleges földmunkái
Öv- és talpárok /szabványárok/ készítése,bármely keresztmetszettel, a kitermelt földelteregetésével,
gépi erővel, kiegészítő kézi földmunkával,
I-IV. oszt. Talajban</t>
  </si>
  <si>
    <t>ÖSSZESEN:</t>
  </si>
  <si>
    <t>Áfa 27%</t>
  </si>
  <si>
    <t>MINDÖSSZESEN:</t>
  </si>
  <si>
    <t>Árazatlan költségvetés</t>
  </si>
  <si>
    <t xml:space="preserve">Törtel,  089 hrsz. mezőgazdasági makadám út </t>
  </si>
  <si>
    <t>Mindösszesen</t>
  </si>
  <si>
    <t>ÁFA 27%</t>
  </si>
  <si>
    <t xml:space="preserve">Törtel, 0116 hrsz mezőgazdasági út burkolat felújítása  </t>
  </si>
  <si>
    <t>Referencia ár</t>
  </si>
  <si>
    <t>63-01-016</t>
  </si>
  <si>
    <t>Kátyúzás készítése meglévő burkolaton AC 11 jelű Aszfaltból átlag 4 cm vtg-ban</t>
  </si>
  <si>
    <t>m3</t>
  </si>
  <si>
    <t>63-002-0691855</t>
  </si>
  <si>
    <t>63-002-004.2-0130122</t>
  </si>
  <si>
    <t>Közlekedés építési munkák
Bitumenes alap és makadámburkolat készítése
Portalanítás, felületi bevonások, érdesítő bevonatok
Kationaktív bitumen emulziós felületi bevonatok készítése (FB/E),kétrétegű felületi bevonat BZBz (kétrétegű kötőanyag, kétszeri zúzalék),
alsó réteg 11,5 kg/m2, felső réteg 5,5 kg/m2 zúzalékkal
KZ 8/11 zúzottkő alsó, KZ 2/4 zúzottkő felső rétegként, Recsk</t>
  </si>
  <si>
    <t>m2</t>
  </si>
  <si>
    <t xml:space="preserve">63-001-0690163 </t>
  </si>
  <si>
    <t>63-001-001.2</t>
  </si>
  <si>
    <t>Közlekedés építési munkák
Bitumenes alap és makadámburkolat készítése
Bitumenes alapok, burkolatok bontási, felület előkészítési, javítási munkái
Aszfaltos felületű zúzottkő makadám, itatott és kötőzúzalékos, valamint kevert aszfaltmakadám bontása, 10 cm vastagságig,
géppel, hidraulikus bontófejjel</t>
  </si>
  <si>
    <t xml:space="preserve">Törtel, 0288 hrsz mezőgazdasági út burkolat felújítása  </t>
  </si>
  <si>
    <t>63-001-2329545</t>
  </si>
  <si>
    <t>63-001-007.1.1-0750206</t>
  </si>
  <si>
    <t>Kátyúzás készítése meglévő burkolaton AC 11 jelű Aszfaltból átlag 6 cm vtg-ban</t>
  </si>
  <si>
    <r>
      <rPr>
        <sz val="10"/>
        <rFont val="Arial"/>
        <family val="2"/>
      </rPr>
      <t>m</t>
    </r>
    <r>
      <rPr>
        <vertAlign val="superscript"/>
        <sz val="10"/>
        <rFont val="Arial"/>
        <family val="2"/>
      </rPr>
      <t>3</t>
    </r>
  </si>
  <si>
    <r>
      <rPr>
        <sz val="10"/>
        <rFont val="Arial"/>
        <family val="2"/>
      </rPr>
      <t>m</t>
    </r>
    <r>
      <rPr>
        <vertAlign val="superscript"/>
        <sz val="10"/>
        <rFont val="Arial"/>
        <family val="2"/>
      </rPr>
      <t>2</t>
    </r>
  </si>
  <si>
    <t>Összesen anyag</t>
  </si>
  <si>
    <t>Összesen díj</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</si>
</sst>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0\ [$Ft-40E];[Red]\-#,##0.00\ [$Ft-40E]"/>
    <numFmt numFmtId="165" formatCode="#,##0.0\ [$Ft-40E];[Red]\-#,##0.0\ [$Ft-40E]"/>
    <numFmt numFmtId="166" formatCode="#,##0\ [$Ft-40E];[Red]\-#,##0\ [$Ft-40E]"/>
    <numFmt numFmtId="167" formatCode="#,##0&quot; Ft&quot;"/>
  </numFmts>
  <fonts count="62">
    <font>
      <sz val="10"/>
      <name val="Arial"/>
      <family val="2"/>
    </font>
    <font>
      <b/>
      <sz val="24"/>
      <color indexed="8"/>
      <name val="Arial"/>
      <family val="2"/>
    </font>
    <font>
      <sz val="18"/>
      <color indexed="8"/>
      <name val="Arial"/>
      <family val="2"/>
    </font>
    <font>
      <sz val="12"/>
      <color indexed="8"/>
      <name val="Arial"/>
      <family val="2"/>
    </font>
    <font>
      <sz val="10"/>
      <color indexed="63"/>
      <name val="Arial"/>
      <family val="2"/>
    </font>
    <font>
      <i/>
      <sz val="10"/>
      <color indexed="23"/>
      <name val="Arial"/>
      <family val="2"/>
    </font>
    <font>
      <sz val="10"/>
      <color indexed="17"/>
      <name val="Arial"/>
      <family val="2"/>
    </font>
    <font>
      <sz val="10"/>
      <color indexed="19"/>
      <name val="Arial"/>
      <family val="2"/>
    </font>
    <font>
      <sz val="10"/>
      <color indexed="10"/>
      <name val="Arial"/>
      <family val="2"/>
    </font>
    <font>
      <b/>
      <sz val="10"/>
      <color indexed="9"/>
      <name val="Arial"/>
      <family val="2"/>
    </font>
    <font>
      <b/>
      <sz val="10"/>
      <color indexed="8"/>
      <name val="Arial"/>
      <family val="2"/>
    </font>
    <font>
      <sz val="10"/>
      <color indexed="9"/>
      <name val="Arial"/>
      <family val="2"/>
    </font>
    <font>
      <b/>
      <sz val="14"/>
      <name val="Arial"/>
      <family val="2"/>
    </font>
    <font>
      <b/>
      <sz val="12"/>
      <name val="Arial"/>
      <family val="2"/>
    </font>
    <font>
      <b/>
      <sz val="10"/>
      <name val="Arial"/>
      <family val="2"/>
    </font>
    <font>
      <sz val="10"/>
      <color indexed="18"/>
      <name val="Calibri"/>
      <family val="2"/>
    </font>
    <font>
      <sz val="10"/>
      <name val="Calibri"/>
      <family val="2"/>
    </font>
    <font>
      <sz val="10"/>
      <color indexed="8"/>
      <name val="Arial"/>
      <family val="2"/>
    </font>
    <font>
      <vertAlign val="superscript"/>
      <sz val="10"/>
      <color indexed="8"/>
      <name val="Arial"/>
      <family val="2"/>
    </font>
    <font>
      <vertAlign val="superscript"/>
      <sz val="10"/>
      <name val="Arial"/>
      <family val="2"/>
    </font>
    <font>
      <sz val="11"/>
      <color indexed="18"/>
      <name val="Calibri"/>
      <family val="2"/>
    </font>
    <font>
      <b/>
      <sz val="11"/>
      <name val="Calibri"/>
      <family val="1"/>
    </font>
    <font>
      <b/>
      <sz val="10"/>
      <name val="Calibri"/>
      <family val="2"/>
    </font>
    <font>
      <sz val="9"/>
      <name val="Arial"/>
      <family val="2"/>
    </font>
    <font>
      <b/>
      <sz val="9"/>
      <name val="Arial"/>
      <family val="2"/>
    </font>
    <font>
      <sz val="9"/>
      <name val="Calibri"/>
      <family val="2"/>
    </font>
    <font>
      <sz val="10.5"/>
      <name val="Arial"/>
      <family val="2"/>
    </font>
    <font>
      <sz val="12"/>
      <name val="Arial"/>
      <family val="2"/>
    </font>
    <font>
      <sz val="11"/>
      <color indexed="8"/>
      <name val="Calibri"/>
      <family val="2"/>
    </font>
    <font>
      <sz val="11"/>
      <color indexed="62"/>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1"/>
      <color indexed="53"/>
      <name val="Calibri"/>
      <family val="2"/>
    </font>
    <font>
      <sz val="11"/>
      <color indexed="52"/>
      <name val="Calibri"/>
      <family val="2"/>
    </font>
    <font>
      <sz val="11"/>
      <color indexed="9"/>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19"/>
      <name val="Calibri"/>
      <family val="2"/>
    </font>
    <font>
      <b/>
      <sz val="11"/>
      <color indexed="52"/>
      <name val="Calibri"/>
      <family val="2"/>
    </font>
    <font>
      <sz val="11"/>
      <color theme="1"/>
      <name val="Calibri"/>
      <family val="2"/>
    </font>
    <font>
      <sz val="11"/>
      <color rgb="FF3F3F7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theme="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5700"/>
      <name val="Calibri"/>
      <family val="2"/>
    </font>
    <font>
      <b/>
      <sz val="11"/>
      <color rgb="FFFA7D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47"/>
        <bgColor indexed="64"/>
      </patternFill>
    </fill>
    <fill>
      <patternFill patternType="solid">
        <fgColor rgb="FFFFCC99"/>
        <bgColor indexed="64"/>
      </patternFill>
    </fill>
    <fill>
      <patternFill patternType="solid">
        <fgColor rgb="FFA5A5A5"/>
        <bgColor indexed="64"/>
      </patternFill>
    </fill>
    <fill>
      <patternFill patternType="solid">
        <fgColor indexed="10"/>
        <bgColor indexed="64"/>
      </patternFill>
    </fill>
    <fill>
      <patternFill patternType="solid">
        <fgColor indexed="4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indexed="26"/>
        <bgColor indexed="64"/>
      </patternFill>
    </fill>
    <fill>
      <patternFill patternType="solid">
        <fgColor rgb="FFFFC7CE"/>
        <bgColor indexed="64"/>
      </patternFill>
    </fill>
    <fill>
      <patternFill patternType="solid">
        <fgColor rgb="FFFFEB9C"/>
        <bgColor indexed="64"/>
      </patternFill>
    </fill>
    <fill>
      <patternFill patternType="solid">
        <fgColor rgb="FFFFFF00"/>
        <bgColor indexed="64"/>
      </patternFill>
    </fill>
    <fill>
      <patternFill patternType="solid">
        <fgColor rgb="FFFFC000"/>
        <bgColor indexed="64"/>
      </patternFill>
    </fill>
    <fill>
      <patternFill patternType="solid">
        <fgColor theme="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right style="thin"/>
      <top style="thin"/>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0" fillId="0" borderId="0" applyNumberFormat="0" applyFill="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0" fillId="22" borderId="0" applyNumberFormat="0" applyBorder="0" applyAlignment="0" applyProtection="0"/>
    <xf numFmtId="0" fontId="8" fillId="23" borderId="0" applyNumberFormat="0" applyBorder="0" applyAlignment="0" applyProtection="0"/>
    <xf numFmtId="0" fontId="46" fillId="24" borderId="1" applyNumberFormat="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51" fillId="25" borderId="5" applyNumberFormat="0" applyAlignment="0" applyProtection="0"/>
    <xf numFmtId="0" fontId="9" fillId="26"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6" fillId="27"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3" fillId="0" borderId="6" applyNumberFormat="0" applyFill="0" applyAlignment="0" applyProtection="0"/>
    <xf numFmtId="0" fontId="0" fillId="28" borderId="7" applyNumberFormat="0" applyFont="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0" fontId="55" fillId="35" borderId="0" applyNumberFormat="0" applyBorder="0" applyAlignment="0" applyProtection="0"/>
    <xf numFmtId="0" fontId="56" fillId="36" borderId="8" applyNumberFormat="0" applyAlignment="0" applyProtection="0"/>
    <xf numFmtId="0" fontId="57" fillId="0" borderId="0" applyNumberFormat="0" applyFill="0" applyBorder="0" applyAlignment="0" applyProtection="0"/>
    <xf numFmtId="0" fontId="7" fillId="37" borderId="0" applyNumberFormat="0" applyBorder="0" applyAlignment="0" applyProtection="0"/>
    <xf numFmtId="0" fontId="4" fillId="37" borderId="9" applyNumberFormat="0" applyAlignment="0" applyProtection="0"/>
    <xf numFmtId="0" fontId="58" fillId="0" borderId="10" applyNumberFormat="0" applyFill="0" applyAlignment="0" applyProtection="0"/>
    <xf numFmtId="44" fontId="0" fillId="0" borderId="0" applyFill="0" applyBorder="0" applyAlignment="0" applyProtection="0"/>
    <xf numFmtId="42" fontId="0" fillId="0" borderId="0" applyFill="0" applyBorder="0" applyAlignment="0" applyProtection="0"/>
    <xf numFmtId="0" fontId="59" fillId="38" borderId="0" applyNumberFormat="0" applyBorder="0" applyAlignment="0" applyProtection="0"/>
    <xf numFmtId="0" fontId="60" fillId="39" borderId="0" applyNumberFormat="0" applyBorder="0" applyAlignment="0" applyProtection="0"/>
    <xf numFmtId="0" fontId="0" fillId="0" borderId="0" applyNumberFormat="0" applyFill="0" applyBorder="0" applyAlignment="0" applyProtection="0"/>
    <xf numFmtId="0" fontId="61" fillId="36" borderId="1"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cellStyleXfs>
  <cellXfs count="80">
    <xf numFmtId="0" fontId="0" fillId="0" borderId="0" xfId="0" applyAlignment="1">
      <alignment/>
    </xf>
    <xf numFmtId="0" fontId="0" fillId="0" borderId="0" xfId="0" applyAlignment="1">
      <alignment wrapText="1"/>
    </xf>
    <xf numFmtId="0" fontId="0" fillId="0" borderId="0" xfId="0" applyAlignment="1">
      <alignment horizontal="center" vertical="center" wrapText="1"/>
    </xf>
    <xf numFmtId="0" fontId="14" fillId="0" borderId="0" xfId="0" applyFont="1" applyAlignment="1">
      <alignment wrapText="1"/>
    </xf>
    <xf numFmtId="0" fontId="15" fillId="0" borderId="0" xfId="0" applyFont="1" applyAlignment="1">
      <alignment vertical="top" wrapText="1"/>
    </xf>
    <xf numFmtId="0" fontId="15" fillId="0" borderId="0" xfId="0" applyFont="1" applyAlignment="1">
      <alignment horizontal="left" vertical="top" wrapText="1"/>
    </xf>
    <xf numFmtId="0" fontId="16" fillId="0" borderId="0" xfId="0" applyFont="1" applyAlignment="1">
      <alignment/>
    </xf>
    <xf numFmtId="164" fontId="16" fillId="0" borderId="0" xfId="0" applyNumberFormat="1" applyFont="1" applyAlignment="1">
      <alignment/>
    </xf>
    <xf numFmtId="165" fontId="16" fillId="0" borderId="0" xfId="0" applyNumberFormat="1" applyFont="1" applyAlignment="1">
      <alignment/>
    </xf>
    <xf numFmtId="166" fontId="16" fillId="0" borderId="0" xfId="0" applyNumberFormat="1" applyFont="1" applyAlignment="1">
      <alignment/>
    </xf>
    <xf numFmtId="1" fontId="16" fillId="0" borderId="0" xfId="0" applyNumberFormat="1" applyFont="1" applyAlignment="1">
      <alignment/>
    </xf>
    <xf numFmtId="0" fontId="17" fillId="0" borderId="0" xfId="0" applyFont="1" applyAlignment="1">
      <alignment/>
    </xf>
    <xf numFmtId="0" fontId="0" fillId="0" borderId="0" xfId="0" applyFont="1" applyAlignment="1">
      <alignment/>
    </xf>
    <xf numFmtId="0" fontId="20" fillId="0" borderId="0" xfId="0" applyFont="1" applyAlignment="1">
      <alignment vertical="top" wrapText="1"/>
    </xf>
    <xf numFmtId="0" fontId="16" fillId="0" borderId="0" xfId="0" applyFont="1" applyAlignment="1">
      <alignment wrapText="1"/>
    </xf>
    <xf numFmtId="0" fontId="0" fillId="0" borderId="0" xfId="0" applyFont="1" applyAlignment="1">
      <alignment wrapText="1"/>
    </xf>
    <xf numFmtId="166" fontId="0" fillId="0" borderId="0" xfId="0" applyNumberFormat="1" applyAlignment="1">
      <alignment/>
    </xf>
    <xf numFmtId="167" fontId="0" fillId="0" borderId="0" xfId="0" applyNumberFormat="1" applyAlignment="1">
      <alignment/>
    </xf>
    <xf numFmtId="164" fontId="0" fillId="0" borderId="0" xfId="0" applyNumberFormat="1" applyAlignment="1">
      <alignment/>
    </xf>
    <xf numFmtId="0" fontId="21" fillId="0" borderId="0" xfId="0" applyFont="1" applyAlignment="1">
      <alignment horizontal="center" vertical="center" wrapText="1"/>
    </xf>
    <xf numFmtId="0" fontId="14" fillId="0" borderId="0" xfId="0" applyFont="1" applyAlignment="1">
      <alignment horizontal="center" vertical="center" wrapText="1"/>
    </xf>
    <xf numFmtId="164" fontId="14" fillId="0" borderId="0" xfId="0" applyNumberFormat="1" applyFont="1" applyAlignment="1">
      <alignment horizontal="center" vertical="center" wrapText="1"/>
    </xf>
    <xf numFmtId="167" fontId="14" fillId="40" borderId="11" xfId="0" applyNumberFormat="1" applyFont="1" applyFill="1" applyBorder="1" applyAlignment="1">
      <alignment/>
    </xf>
    <xf numFmtId="0" fontId="0" fillId="40" borderId="11" xfId="0" applyFill="1" applyBorder="1" applyAlignment="1">
      <alignment/>
    </xf>
    <xf numFmtId="165" fontId="16" fillId="40" borderId="11" xfId="0" applyNumberFormat="1" applyFont="1" applyFill="1" applyBorder="1" applyAlignment="1">
      <alignment/>
    </xf>
    <xf numFmtId="0" fontId="0" fillId="41" borderId="11" xfId="0" applyFill="1" applyBorder="1" applyAlignment="1">
      <alignment/>
    </xf>
    <xf numFmtId="164" fontId="0" fillId="41" borderId="11" xfId="0" applyNumberFormat="1" applyFill="1" applyBorder="1" applyAlignment="1">
      <alignment/>
    </xf>
    <xf numFmtId="165" fontId="16" fillId="41" borderId="11" xfId="0" applyNumberFormat="1" applyFont="1" applyFill="1" applyBorder="1" applyAlignment="1">
      <alignment/>
    </xf>
    <xf numFmtId="166" fontId="22" fillId="41" borderId="11" xfId="0" applyNumberFormat="1" applyFont="1" applyFill="1" applyBorder="1" applyAlignment="1">
      <alignment/>
    </xf>
    <xf numFmtId="0" fontId="0" fillId="34" borderId="11" xfId="0" applyFill="1" applyBorder="1" applyAlignment="1">
      <alignment/>
    </xf>
    <xf numFmtId="164" fontId="0" fillId="34" borderId="11" xfId="0" applyNumberFormat="1" applyFill="1" applyBorder="1" applyAlignment="1">
      <alignment/>
    </xf>
    <xf numFmtId="165" fontId="16" fillId="34" borderId="11" xfId="0" applyNumberFormat="1" applyFont="1" applyFill="1" applyBorder="1" applyAlignment="1">
      <alignment/>
    </xf>
    <xf numFmtId="166" fontId="22" fillId="34" borderId="11" xfId="0" applyNumberFormat="1" applyFont="1" applyFill="1" applyBorder="1" applyAlignment="1">
      <alignment/>
    </xf>
    <xf numFmtId="0" fontId="0" fillId="0" borderId="0" xfId="0" applyFont="1" applyAlignment="1">
      <alignment horizontal="center" vertical="center" wrapText="1"/>
    </xf>
    <xf numFmtId="164" fontId="0" fillId="0" borderId="0" xfId="0" applyNumberFormat="1" applyFont="1" applyAlignment="1">
      <alignment horizontal="center" vertical="center" wrapText="1"/>
    </xf>
    <xf numFmtId="0" fontId="14" fillId="0" borderId="0" xfId="0" applyFont="1" applyBorder="1" applyAlignment="1">
      <alignment horizontal="center"/>
    </xf>
    <xf numFmtId="0" fontId="23" fillId="0" borderId="0" xfId="0" applyFont="1" applyAlignment="1">
      <alignment/>
    </xf>
    <xf numFmtId="0" fontId="23" fillId="0" borderId="0" xfId="0" applyFont="1" applyAlignment="1">
      <alignment wrapText="1"/>
    </xf>
    <xf numFmtId="0" fontId="24" fillId="0" borderId="0" xfId="0" applyFont="1" applyAlignment="1">
      <alignment/>
    </xf>
    <xf numFmtId="0" fontId="23" fillId="0" borderId="0" xfId="0" applyFont="1" applyAlignment="1">
      <alignment horizontal="left" vertical="top"/>
    </xf>
    <xf numFmtId="164" fontId="25" fillId="0" borderId="0" xfId="0" applyNumberFormat="1" applyFont="1" applyAlignment="1">
      <alignment/>
    </xf>
    <xf numFmtId="166" fontId="23" fillId="0" borderId="0" xfId="0" applyNumberFormat="1" applyFont="1" applyAlignment="1">
      <alignment/>
    </xf>
    <xf numFmtId="0" fontId="25" fillId="0" borderId="0" xfId="0" applyFont="1" applyAlignment="1">
      <alignment wrapText="1"/>
    </xf>
    <xf numFmtId="0" fontId="26" fillId="0" borderId="0" xfId="0" applyFont="1" applyAlignment="1">
      <alignment horizontal="left" vertical="top"/>
    </xf>
    <xf numFmtId="0" fontId="26" fillId="0" borderId="0" xfId="0" applyFont="1" applyAlignment="1">
      <alignment horizontal="left" vertical="top" wrapText="1"/>
    </xf>
    <xf numFmtId="0" fontId="26" fillId="0" borderId="0" xfId="0" applyFont="1" applyAlignment="1">
      <alignment vertical="top" wrapText="1"/>
    </xf>
    <xf numFmtId="0" fontId="26" fillId="0" borderId="0" xfId="0" applyFont="1" applyAlignment="1">
      <alignment/>
    </xf>
    <xf numFmtId="166" fontId="26" fillId="0" borderId="0" xfId="0" applyNumberFormat="1" applyFont="1" applyAlignment="1">
      <alignment/>
    </xf>
    <xf numFmtId="167" fontId="26" fillId="0" borderId="0" xfId="0" applyNumberFormat="1" applyFont="1" applyAlignment="1">
      <alignment/>
    </xf>
    <xf numFmtId="0" fontId="26" fillId="0" borderId="0" xfId="0" applyFont="1" applyAlignment="1">
      <alignment wrapText="1"/>
    </xf>
    <xf numFmtId="0" fontId="14" fillId="0" borderId="0" xfId="0" applyFont="1" applyAlignment="1">
      <alignment/>
    </xf>
    <xf numFmtId="0" fontId="22" fillId="0" borderId="0" xfId="0" applyFont="1" applyAlignment="1">
      <alignment horizontal="center" vertical="center" wrapText="1"/>
    </xf>
    <xf numFmtId="0" fontId="16" fillId="0" borderId="0" xfId="0" applyFont="1" applyAlignment="1">
      <alignment horizontal="left" vertical="top" wrapText="1"/>
    </xf>
    <xf numFmtId="0" fontId="16" fillId="0" borderId="0" xfId="0" applyFont="1" applyAlignment="1">
      <alignment vertical="top" wrapText="1"/>
    </xf>
    <xf numFmtId="0" fontId="16" fillId="0" borderId="0" xfId="0" applyFont="1" applyAlignment="1">
      <alignment/>
    </xf>
    <xf numFmtId="164" fontId="16" fillId="0" borderId="0" xfId="0" applyNumberFormat="1" applyFont="1" applyAlignment="1">
      <alignment/>
    </xf>
    <xf numFmtId="166" fontId="16" fillId="0" borderId="0" xfId="0" applyNumberFormat="1" applyFont="1" applyAlignment="1">
      <alignment/>
    </xf>
    <xf numFmtId="0" fontId="16" fillId="0" borderId="0" xfId="0" applyFont="1" applyAlignment="1">
      <alignment wrapText="1"/>
    </xf>
    <xf numFmtId="0" fontId="12" fillId="0" borderId="0" xfId="0" applyFont="1" applyBorder="1" applyAlignment="1">
      <alignment/>
    </xf>
    <xf numFmtId="0" fontId="14" fillId="0" borderId="0" xfId="0" applyFont="1" applyBorder="1" applyAlignment="1">
      <alignment/>
    </xf>
    <xf numFmtId="0" fontId="0" fillId="42" borderId="0" xfId="0" applyFill="1" applyAlignment="1">
      <alignment wrapText="1"/>
    </xf>
    <xf numFmtId="0" fontId="12" fillId="42" borderId="0" xfId="0" applyFont="1" applyFill="1" applyBorder="1" applyAlignment="1">
      <alignment/>
    </xf>
    <xf numFmtId="0" fontId="14" fillId="42" borderId="0" xfId="0" applyFont="1" applyFill="1" applyBorder="1" applyAlignment="1">
      <alignment/>
    </xf>
    <xf numFmtId="0" fontId="16" fillId="0" borderId="0" xfId="0" applyFont="1" applyAlignment="1">
      <alignment horizontal="center" vertical="center"/>
    </xf>
    <xf numFmtId="0" fontId="27" fillId="42" borderId="0" xfId="0" applyFont="1" applyFill="1" applyAlignment="1">
      <alignment horizontal="center" vertical="center" wrapText="1"/>
    </xf>
    <xf numFmtId="0" fontId="13" fillId="42" borderId="0" xfId="0" applyFont="1" applyFill="1" applyBorder="1" applyAlignment="1">
      <alignment horizontal="center" vertical="center"/>
    </xf>
    <xf numFmtId="0" fontId="12" fillId="42" borderId="0" xfId="0" applyFont="1" applyFill="1" applyBorder="1" applyAlignment="1">
      <alignment horizontal="center" vertical="center"/>
    </xf>
    <xf numFmtId="166" fontId="14" fillId="40" borderId="11" xfId="0" applyNumberFormat="1" applyFont="1" applyFill="1" applyBorder="1" applyAlignment="1">
      <alignment/>
    </xf>
    <xf numFmtId="166" fontId="14" fillId="41" borderId="11" xfId="0" applyNumberFormat="1" applyFont="1" applyFill="1" applyBorder="1" applyAlignment="1">
      <alignment/>
    </xf>
    <xf numFmtId="1" fontId="25" fillId="0" borderId="0" xfId="0" applyNumberFormat="1" applyFont="1" applyAlignment="1">
      <alignment/>
    </xf>
    <xf numFmtId="0" fontId="13" fillId="34" borderId="11" xfId="0" applyFont="1" applyFill="1" applyBorder="1" applyAlignment="1">
      <alignment horizontal="center" vertical="center" wrapText="1"/>
    </xf>
    <xf numFmtId="0" fontId="12" fillId="42" borderId="0" xfId="0" applyFont="1" applyFill="1" applyBorder="1" applyAlignment="1">
      <alignment horizontal="center" wrapText="1"/>
    </xf>
    <xf numFmtId="0" fontId="13" fillId="42" borderId="0" xfId="0" applyFont="1" applyFill="1" applyBorder="1" applyAlignment="1">
      <alignment horizontal="center" wrapText="1"/>
    </xf>
    <xf numFmtId="0" fontId="14" fillId="40" borderId="11" xfId="0" applyFont="1" applyFill="1" applyBorder="1" applyAlignment="1">
      <alignment horizontal="center" vertical="center" wrapText="1"/>
    </xf>
    <xf numFmtId="0" fontId="0" fillId="41" borderId="11" xfId="0" applyFont="1" applyFill="1" applyBorder="1" applyAlignment="1">
      <alignment horizontal="center" vertical="center" wrapText="1"/>
    </xf>
    <xf numFmtId="0" fontId="12" fillId="42" borderId="0" xfId="0" applyFont="1" applyFill="1" applyBorder="1" applyAlignment="1">
      <alignment horizontal="center"/>
    </xf>
    <xf numFmtId="0" fontId="14" fillId="42" borderId="0" xfId="0" applyFont="1" applyFill="1" applyBorder="1" applyAlignment="1">
      <alignment horizontal="center"/>
    </xf>
    <xf numFmtId="166" fontId="16" fillId="40" borderId="11" xfId="0" applyNumberFormat="1" applyFont="1" applyFill="1" applyBorder="1" applyAlignment="1">
      <alignment/>
    </xf>
    <xf numFmtId="166" fontId="16" fillId="41" borderId="11" xfId="0" applyNumberFormat="1" applyFont="1" applyFill="1" applyBorder="1" applyAlignment="1">
      <alignment/>
    </xf>
    <xf numFmtId="166" fontId="16" fillId="34" borderId="11" xfId="0" applyNumberFormat="1" applyFont="1" applyFill="1" applyBorder="1" applyAlignment="1">
      <alignment/>
    </xf>
  </cellXfs>
  <cellStyles count="63">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Accent" xfId="33"/>
    <cellStyle name="Accent 1" xfId="34"/>
    <cellStyle name="Accent 2" xfId="35"/>
    <cellStyle name="Accent 3" xfId="36"/>
    <cellStyle name="Bad" xfId="37"/>
    <cellStyle name="Bevitel" xfId="38"/>
    <cellStyle name="Cím" xfId="39"/>
    <cellStyle name="Címsor 1" xfId="40"/>
    <cellStyle name="Címsor 2" xfId="41"/>
    <cellStyle name="Címsor 3" xfId="42"/>
    <cellStyle name="Címsor 4" xfId="43"/>
    <cellStyle name="Ellenőrzőcella" xfId="44"/>
    <cellStyle name="Error" xfId="45"/>
    <cellStyle name="Comma" xfId="46"/>
    <cellStyle name="Comma [0]" xfId="47"/>
    <cellStyle name="Figyelmeztetés" xfId="48"/>
    <cellStyle name="Footnote" xfId="49"/>
    <cellStyle name="Good" xfId="50"/>
    <cellStyle name="Heading" xfId="51"/>
    <cellStyle name="Heading 1" xfId="52"/>
    <cellStyle name="Heading 2" xfId="53"/>
    <cellStyle name="Hivatkozott cella" xfId="54"/>
    <cellStyle name="Jegyzet" xfId="55"/>
    <cellStyle name="Jelölőszín 1" xfId="56"/>
    <cellStyle name="Jelölőszín 2" xfId="57"/>
    <cellStyle name="Jelölőszín 3" xfId="58"/>
    <cellStyle name="Jelölőszín 4" xfId="59"/>
    <cellStyle name="Jelölőszín 5" xfId="60"/>
    <cellStyle name="Jelölőszín 6" xfId="61"/>
    <cellStyle name="Jó" xfId="62"/>
    <cellStyle name="Kimenet" xfId="63"/>
    <cellStyle name="Magyarázó szöveg" xfId="64"/>
    <cellStyle name="Neutral" xfId="65"/>
    <cellStyle name="Note" xfId="66"/>
    <cellStyle name="Összesen" xfId="67"/>
    <cellStyle name="Currency" xfId="68"/>
    <cellStyle name="Currency [0]" xfId="69"/>
    <cellStyle name="Rossz" xfId="70"/>
    <cellStyle name="Semleges" xfId="71"/>
    <cellStyle name="Status" xfId="72"/>
    <cellStyle name="Számítás" xfId="73"/>
    <cellStyle name="Percent" xfId="74"/>
    <cellStyle name="Text" xfId="75"/>
    <cellStyle name="Warning"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0A"/>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2"/>
  <sheetViews>
    <sheetView tabSelected="1" zoomScalePageLayoutView="0" workbookViewId="0" topLeftCell="A1">
      <selection activeCell="I11" sqref="I11"/>
    </sheetView>
  </sheetViews>
  <sheetFormatPr defaultColWidth="9.140625" defaultRowHeight="12.75"/>
  <cols>
    <col min="2" max="2" width="11.140625" style="0" customWidth="1"/>
    <col min="7" max="7" width="15.140625" style="0" bestFit="1" customWidth="1"/>
    <col min="8" max="8" width="11.8515625" style="0" bestFit="1" customWidth="1"/>
  </cols>
  <sheetData>
    <row r="1" spans="7:8" ht="12.75">
      <c r="G1" s="50" t="s">
        <v>72</v>
      </c>
      <c r="H1" s="50" t="s">
        <v>73</v>
      </c>
    </row>
    <row r="8" spans="1:8" ht="12.75">
      <c r="A8" s="73" t="s">
        <v>47</v>
      </c>
      <c r="B8" s="73"/>
      <c r="C8" s="23"/>
      <c r="D8" s="23"/>
      <c r="E8" s="23"/>
      <c r="F8" s="23"/>
      <c r="G8" s="77">
        <f>'089 hrsz.'!J44+'089 hrsz.'!J44+'0116 hrsz.'!J20+'0288 hrsz.'!J20</f>
        <v>0</v>
      </c>
      <c r="H8" s="77">
        <f>'089 hrsz.'!K44+'089 hrsz.'!K44+'0116 hrsz.'!K20+'0288 hrsz.'!K20</f>
        <v>0</v>
      </c>
    </row>
    <row r="10" spans="1:8" ht="12.75">
      <c r="A10" s="74" t="s">
        <v>48</v>
      </c>
      <c r="B10" s="74"/>
      <c r="C10" s="25"/>
      <c r="D10" s="26"/>
      <c r="E10" s="26"/>
      <c r="F10" s="25"/>
      <c r="G10" s="78">
        <f>G8*0.27</f>
        <v>0</v>
      </c>
      <c r="H10" s="28">
        <f>H8*0.27</f>
        <v>0</v>
      </c>
    </row>
    <row r="12" spans="1:8" ht="15.75">
      <c r="A12" s="70" t="s">
        <v>49</v>
      </c>
      <c r="B12" s="70"/>
      <c r="C12" s="29"/>
      <c r="D12" s="30"/>
      <c r="E12" s="30"/>
      <c r="F12" s="29"/>
      <c r="G12" s="79">
        <f>G10+G8</f>
        <v>0</v>
      </c>
      <c r="H12" s="32">
        <f>H10+H8</f>
        <v>0</v>
      </c>
    </row>
  </sheetData>
  <sheetProtection/>
  <mergeCells count="3">
    <mergeCell ref="A8:B8"/>
    <mergeCell ref="A10:B10"/>
    <mergeCell ref="A12:B1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49"/>
  <sheetViews>
    <sheetView zoomScale="95" zoomScaleNormal="95" zoomScalePageLayoutView="0" workbookViewId="0" topLeftCell="A40">
      <selection activeCell="J44" sqref="J44"/>
    </sheetView>
  </sheetViews>
  <sheetFormatPr defaultColWidth="9.00390625" defaultRowHeight="12.75"/>
  <cols>
    <col min="1" max="1" width="3.57421875" style="0" customWidth="1"/>
    <col min="2" max="2" width="9.28125" style="1" customWidth="1"/>
    <col min="3" max="3" width="11.421875" style="1" customWidth="1"/>
    <col min="4" max="4" width="39.00390625" style="0" customWidth="1"/>
    <col min="5" max="5" width="13.8515625" style="0" customWidth="1"/>
    <col min="6" max="6" width="10.8515625" style="0" customWidth="1"/>
    <col min="7" max="7" width="12.28125" style="0" customWidth="1"/>
    <col min="8" max="8" width="11.8515625" style="0" customWidth="1"/>
    <col min="9" max="9" width="10.7109375" style="0" customWidth="1"/>
    <col min="10" max="10" width="13.7109375" style="0" customWidth="1"/>
    <col min="11" max="11" width="13.57421875" style="0" customWidth="1"/>
  </cols>
  <sheetData>
    <row r="1" spans="2:7" ht="19.5" customHeight="1">
      <c r="B1" s="60"/>
      <c r="C1" s="71" t="s">
        <v>50</v>
      </c>
      <c r="D1" s="71"/>
      <c r="E1" s="71"/>
      <c r="F1" s="71"/>
      <c r="G1" s="71"/>
    </row>
    <row r="2" spans="2:7" ht="16.5" customHeight="1">
      <c r="B2" s="60"/>
      <c r="C2" s="72" t="s">
        <v>0</v>
      </c>
      <c r="D2" s="72"/>
      <c r="E2" s="72"/>
      <c r="F2" s="72"/>
      <c r="G2" s="72"/>
    </row>
    <row r="3" spans="2:11" s="2" customFormat="1" ht="45">
      <c r="B3" s="19" t="s">
        <v>1</v>
      </c>
      <c r="C3" s="20" t="s">
        <v>2</v>
      </c>
      <c r="D3" s="20" t="s">
        <v>3</v>
      </c>
      <c r="E3" s="20" t="s">
        <v>4</v>
      </c>
      <c r="F3" s="20" t="s">
        <v>5</v>
      </c>
      <c r="G3" s="21" t="s">
        <v>6</v>
      </c>
      <c r="H3" s="21" t="s">
        <v>7</v>
      </c>
      <c r="I3" s="20" t="s">
        <v>8</v>
      </c>
      <c r="J3" s="20" t="s">
        <v>9</v>
      </c>
      <c r="K3" s="20" t="s">
        <v>10</v>
      </c>
    </row>
    <row r="4" ht="12.75">
      <c r="C4" s="3"/>
    </row>
    <row r="6" spans="1:11" ht="140.25">
      <c r="A6" s="4">
        <v>1</v>
      </c>
      <c r="B6" s="4" t="s">
        <v>11</v>
      </c>
      <c r="C6" s="4" t="s">
        <v>12</v>
      </c>
      <c r="D6" s="5" t="s">
        <v>13</v>
      </c>
      <c r="E6" s="6"/>
      <c r="F6" s="6"/>
      <c r="G6" s="7"/>
      <c r="H6" s="9"/>
      <c r="I6" s="9"/>
      <c r="J6" s="9"/>
      <c r="K6" s="9"/>
    </row>
    <row r="7" spans="1:11" ht="14.25">
      <c r="A7" s="4"/>
      <c r="B7" s="4"/>
      <c r="C7" s="4"/>
      <c r="D7" s="4"/>
      <c r="E7" s="10">
        <v>824</v>
      </c>
      <c r="F7" s="11" t="s">
        <v>14</v>
      </c>
      <c r="G7" s="9">
        <v>3862.4</v>
      </c>
      <c r="H7" s="9">
        <v>0</v>
      </c>
      <c r="I7" s="9">
        <v>0</v>
      </c>
      <c r="J7" s="9">
        <f>ROUND(E7*H7,1)</f>
        <v>0</v>
      </c>
      <c r="K7" s="9">
        <f>ROUND(E7*I7,1)</f>
        <v>0</v>
      </c>
    </row>
    <row r="8" spans="1:11" ht="12.75">
      <c r="A8" s="4"/>
      <c r="B8" s="4"/>
      <c r="C8" s="4"/>
      <c r="D8" s="4"/>
      <c r="E8" s="10"/>
      <c r="F8" s="6"/>
      <c r="G8" s="9"/>
      <c r="H8" s="9"/>
      <c r="I8" s="9"/>
      <c r="J8" s="9"/>
      <c r="K8" s="9"/>
    </row>
    <row r="9" spans="1:11" ht="76.5">
      <c r="A9" s="4">
        <v>2</v>
      </c>
      <c r="B9" s="4" t="s">
        <v>15</v>
      </c>
      <c r="C9" s="4" t="s">
        <v>16</v>
      </c>
      <c r="D9" s="4" t="s">
        <v>17</v>
      </c>
      <c r="E9" s="10"/>
      <c r="F9" s="6"/>
      <c r="G9" s="9"/>
      <c r="H9" s="9"/>
      <c r="I9" s="9"/>
      <c r="J9" s="9"/>
      <c r="K9" s="9"/>
    </row>
    <row r="10" spans="1:11" ht="17.25" customHeight="1">
      <c r="A10" s="4"/>
      <c r="B10" s="4"/>
      <c r="C10" s="4"/>
      <c r="D10" s="4"/>
      <c r="E10" s="10">
        <v>620</v>
      </c>
      <c r="F10" s="11" t="s">
        <v>14</v>
      </c>
      <c r="G10" s="9">
        <v>267</v>
      </c>
      <c r="H10" s="9">
        <v>0</v>
      </c>
      <c r="I10" s="9">
        <v>0</v>
      </c>
      <c r="J10" s="9">
        <f>ROUND(E10*H10,1)</f>
        <v>0</v>
      </c>
      <c r="K10" s="9">
        <f>ROUND(E10*I10,1)</f>
        <v>0</v>
      </c>
    </row>
    <row r="11" spans="1:11" ht="12.75">
      <c r="A11" s="4"/>
      <c r="B11" s="4"/>
      <c r="C11" s="4"/>
      <c r="D11" s="4"/>
      <c r="E11" s="10"/>
      <c r="F11" s="6"/>
      <c r="G11" s="9"/>
      <c r="H11" s="9"/>
      <c r="I11" s="9"/>
      <c r="J11" s="9"/>
      <c r="K11" s="9"/>
    </row>
    <row r="12" spans="1:11" ht="89.25">
      <c r="A12" s="4">
        <v>3</v>
      </c>
      <c r="B12" s="4" t="s">
        <v>18</v>
      </c>
      <c r="C12" s="4" t="s">
        <v>19</v>
      </c>
      <c r="D12" s="4" t="s">
        <v>20</v>
      </c>
      <c r="E12" s="10"/>
      <c r="F12" s="6"/>
      <c r="G12" s="9"/>
      <c r="H12" s="9"/>
      <c r="I12" s="9"/>
      <c r="J12" s="9"/>
      <c r="K12" s="9"/>
    </row>
    <row r="13" spans="1:11" ht="14.25">
      <c r="A13" s="4"/>
      <c r="B13" s="4"/>
      <c r="C13" s="4"/>
      <c r="D13" s="4"/>
      <c r="E13" s="10">
        <v>342</v>
      </c>
      <c r="F13" s="12" t="s">
        <v>21</v>
      </c>
      <c r="G13" s="9">
        <v>332.7</v>
      </c>
      <c r="H13" s="9">
        <v>0</v>
      </c>
      <c r="I13" s="9">
        <v>0</v>
      </c>
      <c r="J13" s="9">
        <f>ROUND(E13*H13,1)</f>
        <v>0</v>
      </c>
      <c r="K13" s="9">
        <f>ROUND(E13*I13,1)</f>
        <v>0</v>
      </c>
    </row>
    <row r="14" spans="1:11" ht="12.75">
      <c r="A14" s="4"/>
      <c r="B14" s="4"/>
      <c r="C14" s="4"/>
      <c r="D14" s="4"/>
      <c r="E14" s="10"/>
      <c r="F14" s="6"/>
      <c r="G14" s="9"/>
      <c r="H14" s="9"/>
      <c r="I14" s="9"/>
      <c r="J14" s="9"/>
      <c r="K14" s="9"/>
    </row>
    <row r="15" spans="1:11" ht="89.25">
      <c r="A15" s="4">
        <v>4</v>
      </c>
      <c r="B15" s="4" t="s">
        <v>22</v>
      </c>
      <c r="C15" s="4" t="s">
        <v>23</v>
      </c>
      <c r="D15" s="4" t="s">
        <v>24</v>
      </c>
      <c r="E15" s="10"/>
      <c r="F15" s="6"/>
      <c r="G15" s="9"/>
      <c r="H15" s="9"/>
      <c r="I15" s="9"/>
      <c r="J15" s="9"/>
      <c r="K15" s="9"/>
    </row>
    <row r="16" spans="1:11" ht="14.25">
      <c r="A16" s="4"/>
      <c r="B16" s="4"/>
      <c r="C16" s="4"/>
      <c r="D16" s="4"/>
      <c r="E16" s="10">
        <v>1698</v>
      </c>
      <c r="F16" s="12" t="s">
        <v>25</v>
      </c>
      <c r="G16" s="9">
        <v>331.15</v>
      </c>
      <c r="H16" s="9">
        <v>0</v>
      </c>
      <c r="I16" s="9">
        <v>0</v>
      </c>
      <c r="J16" s="9">
        <f>ROUND(E16*H16,1)</f>
        <v>0</v>
      </c>
      <c r="K16" s="9">
        <f>ROUND(E16*I16,1)</f>
        <v>0</v>
      </c>
    </row>
    <row r="17" spans="1:11" ht="12.75">
      <c r="A17" s="4"/>
      <c r="B17" s="4"/>
      <c r="C17" s="4"/>
      <c r="D17" s="4"/>
      <c r="E17" s="10"/>
      <c r="F17" s="12"/>
      <c r="G17" s="9"/>
      <c r="H17" s="9"/>
      <c r="I17" s="9"/>
      <c r="J17" s="9"/>
      <c r="K17" s="9"/>
    </row>
    <row r="18" spans="1:11" ht="89.25">
      <c r="A18" s="4">
        <v>5</v>
      </c>
      <c r="B18" s="4" t="s">
        <v>18</v>
      </c>
      <c r="C18" s="4" t="s">
        <v>19</v>
      </c>
      <c r="D18" s="4" t="s">
        <v>20</v>
      </c>
      <c r="E18" s="10"/>
      <c r="F18" s="12"/>
      <c r="G18" s="9"/>
      <c r="H18" s="9"/>
      <c r="I18" s="9"/>
      <c r="J18" s="9"/>
      <c r="K18" s="9"/>
    </row>
    <row r="19" spans="1:11" ht="14.25">
      <c r="A19" s="4"/>
      <c r="B19" s="4"/>
      <c r="C19" s="4"/>
      <c r="D19" s="4"/>
      <c r="E19" s="10">
        <v>283</v>
      </c>
      <c r="F19" s="12" t="s">
        <v>21</v>
      </c>
      <c r="G19" s="9">
        <v>332.7</v>
      </c>
      <c r="H19" s="9">
        <v>0</v>
      </c>
      <c r="I19" s="9">
        <v>0</v>
      </c>
      <c r="J19" s="9">
        <f>ROUND(E19*H19,1)</f>
        <v>0</v>
      </c>
      <c r="K19" s="9">
        <f>ROUND(E19*I19,1)</f>
        <v>0</v>
      </c>
    </row>
    <row r="20" spans="1:11" ht="12.75">
      <c r="A20" s="4"/>
      <c r="B20" s="4"/>
      <c r="C20" s="4"/>
      <c r="D20" s="4"/>
      <c r="E20" s="10"/>
      <c r="F20" s="12"/>
      <c r="G20" s="9"/>
      <c r="H20" s="9"/>
      <c r="I20" s="9"/>
      <c r="J20" s="9"/>
      <c r="K20" s="9"/>
    </row>
    <row r="21" spans="1:11" ht="150">
      <c r="A21" s="4">
        <v>6</v>
      </c>
      <c r="B21" s="13" t="s">
        <v>26</v>
      </c>
      <c r="C21" s="13" t="s">
        <v>27</v>
      </c>
      <c r="D21" s="13" t="s">
        <v>28</v>
      </c>
      <c r="E21" s="10"/>
      <c r="F21" s="12"/>
      <c r="G21" s="9"/>
      <c r="H21" s="9"/>
      <c r="I21" s="9"/>
      <c r="J21" s="9"/>
      <c r="K21" s="9"/>
    </row>
    <row r="22" spans="1:11" ht="14.25">
      <c r="A22" s="4"/>
      <c r="B22" s="4"/>
      <c r="C22" s="4"/>
      <c r="D22" s="4"/>
      <c r="E22" s="10">
        <v>1710</v>
      </c>
      <c r="F22" s="12" t="s">
        <v>25</v>
      </c>
      <c r="G22" s="9">
        <v>352.75</v>
      </c>
      <c r="H22" s="9">
        <v>0</v>
      </c>
      <c r="I22" s="9">
        <v>0</v>
      </c>
      <c r="J22" s="9">
        <f>ROUND(E22*H22,1)</f>
        <v>0</v>
      </c>
      <c r="K22" s="9">
        <f>ROUND(E22*I22,1)</f>
        <v>0</v>
      </c>
    </row>
    <row r="23" spans="1:11" ht="12.75">
      <c r="A23" s="4"/>
      <c r="B23" s="4"/>
      <c r="C23" s="4"/>
      <c r="D23" s="4"/>
      <c r="E23" s="10"/>
      <c r="F23" s="9"/>
      <c r="G23" s="9"/>
      <c r="H23" s="9"/>
      <c r="I23" s="9"/>
      <c r="J23" s="9"/>
      <c r="K23" s="9"/>
    </row>
    <row r="24" spans="1:11" ht="114.75">
      <c r="A24" s="4">
        <v>7</v>
      </c>
      <c r="B24" s="4" t="s">
        <v>29</v>
      </c>
      <c r="C24" s="4" t="s">
        <v>30</v>
      </c>
      <c r="D24" s="4" t="s">
        <v>31</v>
      </c>
      <c r="E24" s="10"/>
      <c r="F24" s="12"/>
      <c r="G24" s="9"/>
      <c r="H24" s="9"/>
      <c r="I24" s="9"/>
      <c r="J24" s="9"/>
      <c r="K24" s="9"/>
    </row>
    <row r="25" spans="1:11" ht="14.25">
      <c r="A25" s="4"/>
      <c r="B25" s="4"/>
      <c r="C25" s="4"/>
      <c r="D25" s="4"/>
      <c r="E25" s="10">
        <v>257</v>
      </c>
      <c r="F25" s="12" t="s">
        <v>21</v>
      </c>
      <c r="G25" s="9">
        <v>3384.25</v>
      </c>
      <c r="H25" s="9">
        <v>0</v>
      </c>
      <c r="I25" s="9">
        <v>0</v>
      </c>
      <c r="J25" s="9">
        <f>ROUND(E25*H25,1)</f>
        <v>0</v>
      </c>
      <c r="K25" s="9">
        <f>ROUND(E25*I25,1)</f>
        <v>0</v>
      </c>
    </row>
    <row r="26" spans="1:11" ht="12.75">
      <c r="A26" s="4"/>
      <c r="B26" s="4"/>
      <c r="C26" s="4"/>
      <c r="D26" s="4"/>
      <c r="E26" s="10"/>
      <c r="F26" s="9"/>
      <c r="G26" s="9"/>
      <c r="H26" s="9"/>
      <c r="I26" s="9"/>
      <c r="J26" s="9"/>
      <c r="K26" s="9"/>
    </row>
    <row r="27" spans="1:11" ht="89.25">
      <c r="A27" s="4">
        <v>8</v>
      </c>
      <c r="B27" s="4" t="s">
        <v>32</v>
      </c>
      <c r="C27" s="4" t="s">
        <v>33</v>
      </c>
      <c r="D27" s="4" t="s">
        <v>34</v>
      </c>
      <c r="E27" s="10"/>
      <c r="F27" s="6"/>
      <c r="G27" s="9"/>
      <c r="H27" s="9"/>
      <c r="I27" s="9"/>
      <c r="J27" s="9"/>
      <c r="K27" s="9"/>
    </row>
    <row r="28" spans="1:11" ht="14.25">
      <c r="A28" s="4"/>
      <c r="B28" s="4"/>
      <c r="C28" s="4"/>
      <c r="D28" s="4"/>
      <c r="E28" s="10">
        <v>257</v>
      </c>
      <c r="F28" s="12" t="s">
        <v>21</v>
      </c>
      <c r="G28" s="9">
        <v>332.7</v>
      </c>
      <c r="H28" s="9">
        <v>0</v>
      </c>
      <c r="I28" s="9">
        <v>0</v>
      </c>
      <c r="J28" s="9">
        <f>ROUND(E28*H28,1)</f>
        <v>0</v>
      </c>
      <c r="K28" s="9">
        <f>ROUND(E28*I28,1)</f>
        <v>0</v>
      </c>
    </row>
    <row r="29" spans="1:11" ht="12.75">
      <c r="A29" s="4"/>
      <c r="B29" s="4"/>
      <c r="C29" s="4"/>
      <c r="D29" s="4"/>
      <c r="E29" s="10"/>
      <c r="F29" s="9"/>
      <c r="G29" s="9"/>
      <c r="H29" s="9"/>
      <c r="I29" s="9"/>
      <c r="J29" s="9"/>
      <c r="K29" s="9"/>
    </row>
    <row r="30" spans="1:11" ht="102">
      <c r="A30" s="4">
        <v>9</v>
      </c>
      <c r="B30" s="4" t="s">
        <v>35</v>
      </c>
      <c r="C30" s="4" t="s">
        <v>36</v>
      </c>
      <c r="D30" s="4" t="s">
        <v>37</v>
      </c>
      <c r="E30" s="10"/>
      <c r="F30" s="12"/>
      <c r="G30" s="9"/>
      <c r="H30" s="9"/>
      <c r="I30" s="9"/>
      <c r="J30" s="9"/>
      <c r="K30" s="9"/>
    </row>
    <row r="31" spans="1:11" ht="14.25">
      <c r="A31" s="4"/>
      <c r="B31" s="4"/>
      <c r="C31" s="4"/>
      <c r="D31" s="4"/>
      <c r="E31" s="10">
        <v>529</v>
      </c>
      <c r="F31" s="12" t="s">
        <v>21</v>
      </c>
      <c r="G31" s="9">
        <v>10024.1</v>
      </c>
      <c r="H31" s="9">
        <v>0</v>
      </c>
      <c r="I31" s="9">
        <v>0</v>
      </c>
      <c r="J31" s="9">
        <f>ROUND(E31*H31,1)</f>
        <v>0</v>
      </c>
      <c r="K31" s="9">
        <f>ROUND(E31*I31,1)</f>
        <v>0</v>
      </c>
    </row>
    <row r="32" spans="1:11" ht="12.75">
      <c r="A32" s="4"/>
      <c r="B32" s="4"/>
      <c r="C32" s="4"/>
      <c r="D32" s="4"/>
      <c r="E32" s="10"/>
      <c r="F32" s="12"/>
      <c r="G32" s="9"/>
      <c r="H32" s="9"/>
      <c r="I32" s="9"/>
      <c r="J32" s="9"/>
      <c r="K32" s="9"/>
    </row>
    <row r="33" spans="1:11" ht="89.25">
      <c r="A33" s="4">
        <v>10</v>
      </c>
      <c r="B33" s="4" t="s">
        <v>38</v>
      </c>
      <c r="C33" s="4" t="s">
        <v>39</v>
      </c>
      <c r="D33" s="4" t="s">
        <v>40</v>
      </c>
      <c r="E33" s="10"/>
      <c r="F33" s="12"/>
      <c r="G33" s="9"/>
      <c r="H33" s="9"/>
      <c r="I33" s="9"/>
      <c r="J33" s="9"/>
      <c r="K33" s="9"/>
    </row>
    <row r="34" spans="1:11" ht="14.25">
      <c r="A34" s="4"/>
      <c r="B34" s="4"/>
      <c r="C34" s="4"/>
      <c r="D34" s="4"/>
      <c r="E34" s="10">
        <v>89</v>
      </c>
      <c r="F34" s="12" t="s">
        <v>21</v>
      </c>
      <c r="G34" s="9">
        <v>9564.2</v>
      </c>
      <c r="H34" s="9">
        <v>0</v>
      </c>
      <c r="I34" s="9">
        <v>0</v>
      </c>
      <c r="J34" s="9">
        <f>ROUND(E34*H34,1)</f>
        <v>0</v>
      </c>
      <c r="K34" s="9">
        <f>ROUND(E34*I34,1)</f>
        <v>0</v>
      </c>
    </row>
    <row r="35" spans="1:11" ht="12.75">
      <c r="A35" s="4"/>
      <c r="B35" s="4"/>
      <c r="C35" s="4"/>
      <c r="D35" s="4"/>
      <c r="E35" s="10"/>
      <c r="F35" s="12"/>
      <c r="G35" s="9"/>
      <c r="H35" s="9"/>
      <c r="I35" s="9"/>
      <c r="J35" s="9"/>
      <c r="K35" s="9"/>
    </row>
    <row r="36" spans="1:11" ht="76.5">
      <c r="A36" s="4">
        <v>11</v>
      </c>
      <c r="B36" s="4" t="s">
        <v>41</v>
      </c>
      <c r="C36" s="4" t="s">
        <v>42</v>
      </c>
      <c r="D36" s="4" t="s">
        <v>43</v>
      </c>
      <c r="E36" s="10"/>
      <c r="F36" s="6"/>
      <c r="G36" s="9"/>
      <c r="H36" s="9"/>
      <c r="I36" s="9"/>
      <c r="J36" s="9"/>
      <c r="K36" s="9"/>
    </row>
    <row r="37" spans="1:11" ht="15.75" customHeight="1">
      <c r="A37" s="4"/>
      <c r="B37" s="4"/>
      <c r="C37" s="4"/>
      <c r="D37" s="4"/>
      <c r="E37" s="10">
        <v>596</v>
      </c>
      <c r="F37" s="12" t="s">
        <v>25</v>
      </c>
      <c r="G37" s="9">
        <v>223.05</v>
      </c>
      <c r="H37" s="9">
        <v>0</v>
      </c>
      <c r="I37" s="9">
        <v>0</v>
      </c>
      <c r="J37" s="9">
        <f>ROUND(E37*H37,1)</f>
        <v>0</v>
      </c>
      <c r="K37" s="9">
        <f>ROUND(E37*I37,1)</f>
        <v>0</v>
      </c>
    </row>
    <row r="38" spans="1:11" ht="15.75" customHeight="1">
      <c r="A38" s="4"/>
      <c r="B38" s="4"/>
      <c r="C38" s="4"/>
      <c r="D38" s="4"/>
      <c r="E38" s="10"/>
      <c r="F38" s="12"/>
      <c r="G38" s="9"/>
      <c r="H38" s="9"/>
      <c r="I38" s="9"/>
      <c r="J38" s="9"/>
      <c r="K38" s="9"/>
    </row>
    <row r="39" spans="1:11" ht="102">
      <c r="A39" s="4">
        <v>12</v>
      </c>
      <c r="B39" s="4" t="s">
        <v>44</v>
      </c>
      <c r="C39" s="4" t="s">
        <v>45</v>
      </c>
      <c r="D39" s="4" t="s">
        <v>46</v>
      </c>
      <c r="E39" s="10"/>
      <c r="F39" s="6"/>
      <c r="G39" s="9"/>
      <c r="H39" s="9"/>
      <c r="I39" s="9"/>
      <c r="J39" s="9"/>
      <c r="K39" s="9"/>
    </row>
    <row r="40" spans="1:11" ht="14.25">
      <c r="A40" s="6"/>
      <c r="B40" s="14"/>
      <c r="C40" s="14"/>
      <c r="D40" s="14"/>
      <c r="E40" s="10">
        <v>145</v>
      </c>
      <c r="F40" s="12" t="s">
        <v>21</v>
      </c>
      <c r="G40" s="9">
        <v>1636.35</v>
      </c>
      <c r="H40" s="9">
        <v>0</v>
      </c>
      <c r="I40" s="9">
        <v>0</v>
      </c>
      <c r="J40" s="9">
        <f>ROUND(E40*H40,1)</f>
        <v>0</v>
      </c>
      <c r="K40" s="9">
        <f>ROUND(E40*I40,1)</f>
        <v>0</v>
      </c>
    </row>
    <row r="41" spans="3:9" ht="12.75">
      <c r="C41" s="15"/>
      <c r="F41" s="16"/>
      <c r="G41" s="17"/>
      <c r="H41" s="7"/>
      <c r="I41" s="8"/>
    </row>
    <row r="42" spans="3:9" ht="12.75">
      <c r="C42" s="15"/>
      <c r="F42" s="16"/>
      <c r="G42" s="17"/>
      <c r="H42" s="16"/>
      <c r="I42" s="8"/>
    </row>
    <row r="43" ht="12" customHeight="1">
      <c r="I43" s="8"/>
    </row>
    <row r="44" spans="3:11" ht="14.25" customHeight="1">
      <c r="C44" s="73" t="s">
        <v>47</v>
      </c>
      <c r="D44" s="73"/>
      <c r="E44" s="23"/>
      <c r="F44" s="23"/>
      <c r="G44" s="23"/>
      <c r="H44" s="23"/>
      <c r="I44" s="24"/>
      <c r="J44" s="22">
        <f>SUM(J7:J40)</f>
        <v>0</v>
      </c>
      <c r="K44" s="22">
        <f>SUM(K7:K40)</f>
        <v>0</v>
      </c>
    </row>
    <row r="45" spans="3:9" ht="11.25" customHeight="1">
      <c r="C45" s="15"/>
      <c r="F45" s="18"/>
      <c r="G45" s="18"/>
      <c r="I45" s="8"/>
    </row>
    <row r="46" spans="3:9" ht="12" customHeight="1">
      <c r="C46" s="15"/>
      <c r="F46" s="18"/>
      <c r="G46" s="18"/>
      <c r="I46" s="8"/>
    </row>
    <row r="47" spans="3:11" ht="16.5" customHeight="1">
      <c r="C47" s="74" t="s">
        <v>48</v>
      </c>
      <c r="D47" s="74"/>
      <c r="E47" s="25"/>
      <c r="F47" s="26"/>
      <c r="G47" s="26"/>
      <c r="H47" s="25"/>
      <c r="I47" s="27"/>
      <c r="J47" s="28">
        <f>J44*0.27</f>
        <v>0</v>
      </c>
      <c r="K47" s="28">
        <f>K44*0.27</f>
        <v>0</v>
      </c>
    </row>
    <row r="48" spans="3:9" ht="12.75">
      <c r="C48" s="15"/>
      <c r="F48" s="18"/>
      <c r="G48" s="18"/>
      <c r="I48" s="8"/>
    </row>
    <row r="49" spans="3:11" ht="18.75" customHeight="1">
      <c r="C49" s="70" t="s">
        <v>49</v>
      </c>
      <c r="D49" s="70"/>
      <c r="E49" s="29"/>
      <c r="F49" s="30"/>
      <c r="G49" s="30"/>
      <c r="H49" s="29"/>
      <c r="I49" s="31"/>
      <c r="J49" s="32">
        <f>J47+J44</f>
        <v>0</v>
      </c>
      <c r="K49" s="32">
        <f>K47+K44</f>
        <v>0</v>
      </c>
    </row>
  </sheetData>
  <sheetProtection selectLockedCells="1" selectUnlockedCells="1"/>
  <mergeCells count="5">
    <mergeCell ref="C49:D49"/>
    <mergeCell ref="C1:G1"/>
    <mergeCell ref="C2:G2"/>
    <mergeCell ref="C44:D44"/>
    <mergeCell ref="C47:D47"/>
  </mergeCells>
  <printOptions/>
  <pageMargins left="0.10138888888888889" right="0.18541666666666667" top="0.33125" bottom="0.24305555555555555"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49"/>
  <sheetViews>
    <sheetView zoomScale="95" zoomScaleNormal="95" zoomScalePageLayoutView="0" workbookViewId="0" topLeftCell="A40">
      <selection activeCell="J49" sqref="J49"/>
    </sheetView>
  </sheetViews>
  <sheetFormatPr defaultColWidth="9.140625" defaultRowHeight="12.75"/>
  <cols>
    <col min="1" max="1" width="3.57421875" style="0" customWidth="1"/>
    <col min="2" max="2" width="10.7109375" style="1" customWidth="1"/>
    <col min="3" max="3" width="11.421875" style="1" customWidth="1"/>
    <col min="4" max="4" width="39.00390625" style="0" customWidth="1"/>
    <col min="5" max="5" width="13.00390625" style="0" customWidth="1"/>
    <col min="6" max="6" width="9.57421875" style="0" customWidth="1"/>
    <col min="7" max="7" width="12.28125" style="0" customWidth="1"/>
    <col min="8" max="8" width="11.8515625" style="0" customWidth="1"/>
    <col min="9" max="9" width="10.7109375" style="0" customWidth="1"/>
    <col min="10" max="10" width="13.7109375" style="0" customWidth="1"/>
    <col min="11" max="11" width="13.57421875" style="0" customWidth="1"/>
  </cols>
  <sheetData>
    <row r="1" spans="2:7" ht="19.5" customHeight="1">
      <c r="B1" s="60"/>
      <c r="C1" s="71" t="s">
        <v>50</v>
      </c>
      <c r="D1" s="71"/>
      <c r="E1" s="71"/>
      <c r="F1" s="71"/>
      <c r="G1" s="71"/>
    </row>
    <row r="2" spans="2:7" ht="17.25" customHeight="1">
      <c r="B2" s="60"/>
      <c r="C2" s="72" t="s">
        <v>51</v>
      </c>
      <c r="D2" s="72"/>
      <c r="E2" s="72"/>
      <c r="F2" s="72"/>
      <c r="G2" s="72"/>
    </row>
    <row r="3" spans="2:11" s="2" customFormat="1" ht="45">
      <c r="B3" s="19" t="s">
        <v>1</v>
      </c>
      <c r="C3" s="20" t="s">
        <v>2</v>
      </c>
      <c r="D3" s="20" t="s">
        <v>3</v>
      </c>
      <c r="E3" s="20" t="s">
        <v>4</v>
      </c>
      <c r="F3" s="20" t="s">
        <v>5</v>
      </c>
      <c r="G3" s="21" t="s">
        <v>6</v>
      </c>
      <c r="H3" s="21" t="s">
        <v>7</v>
      </c>
      <c r="I3" s="20" t="s">
        <v>8</v>
      </c>
      <c r="J3" s="20" t="s">
        <v>9</v>
      </c>
      <c r="K3" s="20" t="s">
        <v>10</v>
      </c>
    </row>
    <row r="4" ht="12.75">
      <c r="C4" s="3"/>
    </row>
    <row r="6" spans="1:11" ht="140.25">
      <c r="A6" s="4">
        <v>1</v>
      </c>
      <c r="B6" s="4" t="s">
        <v>11</v>
      </c>
      <c r="C6" s="4" t="s">
        <v>12</v>
      </c>
      <c r="D6" s="5" t="s">
        <v>13</v>
      </c>
      <c r="E6" s="6"/>
      <c r="F6" s="6"/>
      <c r="G6" s="7"/>
      <c r="H6" s="7"/>
      <c r="I6" s="8"/>
      <c r="J6" s="9"/>
      <c r="K6" s="9"/>
    </row>
    <row r="7" spans="1:11" ht="14.25">
      <c r="A7" s="4"/>
      <c r="B7" s="4"/>
      <c r="C7" s="4"/>
      <c r="D7" s="4"/>
      <c r="E7" s="10">
        <v>1170</v>
      </c>
      <c r="F7" s="11" t="s">
        <v>14</v>
      </c>
      <c r="G7" s="9">
        <v>3862.4</v>
      </c>
      <c r="H7" s="9">
        <v>0</v>
      </c>
      <c r="I7" s="9">
        <v>0</v>
      </c>
      <c r="J7" s="9">
        <f>ROUND(E7*H7,1)</f>
        <v>0</v>
      </c>
      <c r="K7" s="9">
        <f>ROUND(G7*I7,1)</f>
        <v>0</v>
      </c>
    </row>
    <row r="8" spans="1:11" ht="12.75">
      <c r="A8" s="4"/>
      <c r="B8" s="4"/>
      <c r="C8" s="4"/>
      <c r="D8" s="4"/>
      <c r="E8" s="10"/>
      <c r="F8" s="6"/>
      <c r="G8" s="9"/>
      <c r="H8" s="9"/>
      <c r="I8" s="9"/>
      <c r="J8" s="9"/>
      <c r="K8" s="9"/>
    </row>
    <row r="9" spans="1:11" ht="76.5">
      <c r="A9" s="4">
        <v>2</v>
      </c>
      <c r="B9" s="4" t="s">
        <v>15</v>
      </c>
      <c r="C9" s="4" t="s">
        <v>16</v>
      </c>
      <c r="D9" s="4" t="s">
        <v>17</v>
      </c>
      <c r="E9" s="10"/>
      <c r="F9" s="6"/>
      <c r="G9" s="9"/>
      <c r="H9" s="9"/>
      <c r="I9" s="9"/>
      <c r="J9" s="9"/>
      <c r="K9" s="9"/>
    </row>
    <row r="10" spans="1:11" ht="17.25" customHeight="1">
      <c r="A10" s="4"/>
      <c r="B10" s="4"/>
      <c r="C10" s="4"/>
      <c r="D10" s="4"/>
      <c r="E10" s="10">
        <v>1170</v>
      </c>
      <c r="F10" s="11" t="s">
        <v>14</v>
      </c>
      <c r="G10" s="9">
        <v>267</v>
      </c>
      <c r="H10" s="9">
        <v>0</v>
      </c>
      <c r="I10" s="9">
        <v>0</v>
      </c>
      <c r="J10" s="9">
        <f>ROUND(E10*H10,1)</f>
        <v>0</v>
      </c>
      <c r="K10" s="9">
        <f>ROUND(G10*I10,1)</f>
        <v>0</v>
      </c>
    </row>
    <row r="11" spans="1:11" ht="12.75">
      <c r="A11" s="4"/>
      <c r="B11" s="4"/>
      <c r="C11" s="4"/>
      <c r="D11" s="4"/>
      <c r="E11" s="10"/>
      <c r="F11" s="6"/>
      <c r="G11" s="9"/>
      <c r="H11" s="9"/>
      <c r="I11" s="9"/>
      <c r="J11" s="9"/>
      <c r="K11" s="9"/>
    </row>
    <row r="12" spans="1:11" ht="89.25">
      <c r="A12" s="4">
        <v>3</v>
      </c>
      <c r="B12" s="4" t="s">
        <v>18</v>
      </c>
      <c r="C12" s="4" t="s">
        <v>19</v>
      </c>
      <c r="D12" s="4" t="s">
        <v>20</v>
      </c>
      <c r="E12" s="10"/>
      <c r="F12" s="6"/>
      <c r="G12" s="9"/>
      <c r="H12" s="9"/>
      <c r="I12" s="9"/>
      <c r="J12" s="9"/>
      <c r="K12" s="9"/>
    </row>
    <row r="13" spans="1:11" ht="14.25">
      <c r="A13" s="4"/>
      <c r="B13" s="4"/>
      <c r="C13" s="4"/>
      <c r="D13" s="4"/>
      <c r="E13" s="10">
        <v>434</v>
      </c>
      <c r="F13" s="12" t="s">
        <v>21</v>
      </c>
      <c r="G13" s="9">
        <v>332.7</v>
      </c>
      <c r="H13" s="9">
        <v>0</v>
      </c>
      <c r="I13" s="9">
        <v>0</v>
      </c>
      <c r="J13" s="9">
        <f>ROUND(E13*H13,1)</f>
        <v>0</v>
      </c>
      <c r="K13" s="9">
        <f>ROUND(G13*I13,1)</f>
        <v>0</v>
      </c>
    </row>
    <row r="14" spans="1:11" ht="12.75">
      <c r="A14" s="4"/>
      <c r="B14" s="4"/>
      <c r="C14" s="4"/>
      <c r="D14" s="4"/>
      <c r="E14" s="10"/>
      <c r="F14" s="6"/>
      <c r="G14" s="9"/>
      <c r="H14" s="9"/>
      <c r="I14" s="9"/>
      <c r="J14" s="9"/>
      <c r="K14" s="9"/>
    </row>
    <row r="15" spans="1:11" ht="89.25">
      <c r="A15" s="4">
        <v>4</v>
      </c>
      <c r="B15" s="4" t="s">
        <v>22</v>
      </c>
      <c r="C15" s="4" t="s">
        <v>23</v>
      </c>
      <c r="D15" s="4" t="s">
        <v>24</v>
      </c>
      <c r="E15" s="10"/>
      <c r="F15" s="6"/>
      <c r="G15" s="9"/>
      <c r="H15" s="9"/>
      <c r="I15" s="9"/>
      <c r="J15" s="9"/>
      <c r="K15" s="9"/>
    </row>
    <row r="16" spans="1:11" ht="14.25">
      <c r="A16" s="4"/>
      <c r="B16" s="4"/>
      <c r="C16" s="4"/>
      <c r="D16" s="4"/>
      <c r="E16" s="10">
        <v>2835</v>
      </c>
      <c r="F16" s="12" t="s">
        <v>25</v>
      </c>
      <c r="G16" s="9">
        <v>331.15</v>
      </c>
      <c r="H16" s="9">
        <v>0</v>
      </c>
      <c r="I16" s="9">
        <v>0</v>
      </c>
      <c r="J16" s="9">
        <f>ROUND(E16*H16,1)</f>
        <v>0</v>
      </c>
      <c r="K16" s="9">
        <f>ROUND(G16*I16,1)</f>
        <v>0</v>
      </c>
    </row>
    <row r="17" spans="1:11" ht="12.75">
      <c r="A17" s="4"/>
      <c r="B17" s="4"/>
      <c r="C17" s="4"/>
      <c r="D17" s="4"/>
      <c r="E17" s="10"/>
      <c r="F17" s="12"/>
      <c r="G17" s="9"/>
      <c r="H17" s="9"/>
      <c r="I17" s="9"/>
      <c r="J17" s="9"/>
      <c r="K17" s="9"/>
    </row>
    <row r="18" spans="1:11" ht="89.25">
      <c r="A18" s="4">
        <v>5</v>
      </c>
      <c r="B18" s="4" t="s">
        <v>18</v>
      </c>
      <c r="C18" s="4" t="s">
        <v>19</v>
      </c>
      <c r="D18" s="4" t="s">
        <v>20</v>
      </c>
      <c r="E18" s="10"/>
      <c r="F18" s="12"/>
      <c r="G18" s="9"/>
      <c r="H18" s="9"/>
      <c r="I18" s="9"/>
      <c r="J18" s="9"/>
      <c r="K18" s="9"/>
    </row>
    <row r="19" spans="1:11" ht="14.25">
      <c r="A19" s="4"/>
      <c r="B19" s="4"/>
      <c r="C19" s="4"/>
      <c r="D19" s="4"/>
      <c r="E19" s="10">
        <v>283</v>
      </c>
      <c r="F19" s="12" t="s">
        <v>21</v>
      </c>
      <c r="G19" s="9">
        <v>332.7</v>
      </c>
      <c r="H19" s="9">
        <v>0</v>
      </c>
      <c r="I19" s="9">
        <v>0</v>
      </c>
      <c r="J19" s="9">
        <f>ROUND(E19*H19,1)</f>
        <v>0</v>
      </c>
      <c r="K19" s="9">
        <f>ROUND(G19*I19,1)</f>
        <v>0</v>
      </c>
    </row>
    <row r="20" spans="1:11" ht="12.75">
      <c r="A20" s="4"/>
      <c r="B20" s="4"/>
      <c r="C20" s="4"/>
      <c r="D20" s="4"/>
      <c r="E20" s="10"/>
      <c r="F20" s="12"/>
      <c r="G20" s="9"/>
      <c r="H20" s="9"/>
      <c r="I20" s="9"/>
      <c r="J20" s="9"/>
      <c r="K20" s="9"/>
    </row>
    <row r="21" spans="1:11" ht="150">
      <c r="A21" s="4">
        <v>6</v>
      </c>
      <c r="B21" s="13" t="s">
        <v>26</v>
      </c>
      <c r="C21" s="13" t="s">
        <v>27</v>
      </c>
      <c r="D21" s="13" t="s">
        <v>28</v>
      </c>
      <c r="E21" s="10"/>
      <c r="F21" s="12"/>
      <c r="G21" s="9"/>
      <c r="H21" s="9"/>
      <c r="I21" s="9"/>
      <c r="J21" s="9"/>
      <c r="K21" s="9"/>
    </row>
    <row r="22" spans="1:11" ht="14.25">
      <c r="A22" s="4"/>
      <c r="B22" s="4"/>
      <c r="C22" s="4"/>
      <c r="D22" s="4"/>
      <c r="E22" s="10">
        <v>2835</v>
      </c>
      <c r="F22" s="12" t="s">
        <v>25</v>
      </c>
      <c r="G22" s="9">
        <v>352.75</v>
      </c>
      <c r="H22" s="9">
        <v>0</v>
      </c>
      <c r="I22" s="9">
        <v>0</v>
      </c>
      <c r="J22" s="9">
        <f>ROUND(E22*H22,1)</f>
        <v>0</v>
      </c>
      <c r="K22" s="9">
        <f>ROUND(G22*I22,1)</f>
        <v>0</v>
      </c>
    </row>
    <row r="23" spans="1:11" ht="12.75">
      <c r="A23" s="4"/>
      <c r="B23" s="4"/>
      <c r="C23" s="4"/>
      <c r="D23" s="4"/>
      <c r="E23" s="10"/>
      <c r="F23" s="9"/>
      <c r="G23" s="9"/>
      <c r="H23" s="9"/>
      <c r="I23" s="9"/>
      <c r="J23" s="9"/>
      <c r="K23" s="9"/>
    </row>
    <row r="24" spans="1:11" ht="114.75">
      <c r="A24" s="4">
        <v>7</v>
      </c>
      <c r="B24" s="4" t="s">
        <v>29</v>
      </c>
      <c r="C24" s="4" t="s">
        <v>30</v>
      </c>
      <c r="D24" s="4" t="s">
        <v>31</v>
      </c>
      <c r="E24" s="10"/>
      <c r="F24" s="12"/>
      <c r="G24" s="9"/>
      <c r="H24" s="9"/>
      <c r="I24" s="9"/>
      <c r="J24" s="9"/>
      <c r="K24" s="9"/>
    </row>
    <row r="25" spans="1:11" ht="14.25">
      <c r="A25" s="4"/>
      <c r="B25" s="4"/>
      <c r="C25" s="4"/>
      <c r="D25" s="4"/>
      <c r="E25" s="10">
        <v>425</v>
      </c>
      <c r="F25" s="12" t="s">
        <v>21</v>
      </c>
      <c r="G25" s="9">
        <v>3384.25</v>
      </c>
      <c r="H25" s="9">
        <v>0</v>
      </c>
      <c r="I25" s="9">
        <v>0</v>
      </c>
      <c r="J25" s="9">
        <f>ROUND(E25*H25,1)</f>
        <v>0</v>
      </c>
      <c r="K25" s="9">
        <f>ROUND(G25*I25,1)</f>
        <v>0</v>
      </c>
    </row>
    <row r="26" spans="1:11" ht="12.75">
      <c r="A26" s="4"/>
      <c r="B26" s="4"/>
      <c r="C26" s="4"/>
      <c r="D26" s="4"/>
      <c r="E26" s="10"/>
      <c r="F26" s="9"/>
      <c r="G26" s="9"/>
      <c r="H26" s="9"/>
      <c r="I26" s="9"/>
      <c r="J26" s="9"/>
      <c r="K26" s="9"/>
    </row>
    <row r="27" spans="1:11" ht="89.25">
      <c r="A27" s="4">
        <v>8</v>
      </c>
      <c r="B27" s="4" t="s">
        <v>32</v>
      </c>
      <c r="C27" s="4" t="s">
        <v>33</v>
      </c>
      <c r="D27" s="4" t="s">
        <v>34</v>
      </c>
      <c r="E27" s="10"/>
      <c r="F27" s="6"/>
      <c r="G27" s="9"/>
      <c r="H27" s="9"/>
      <c r="I27" s="9"/>
      <c r="J27" s="9"/>
      <c r="K27" s="9"/>
    </row>
    <row r="28" spans="1:11" ht="14.25">
      <c r="A28" s="4"/>
      <c r="B28" s="4"/>
      <c r="C28" s="4"/>
      <c r="D28" s="4"/>
      <c r="E28" s="10">
        <v>425</v>
      </c>
      <c r="F28" s="12" t="s">
        <v>21</v>
      </c>
      <c r="G28" s="9">
        <v>332.7</v>
      </c>
      <c r="H28" s="9">
        <v>0</v>
      </c>
      <c r="I28" s="9">
        <v>0</v>
      </c>
      <c r="J28" s="9">
        <f>ROUND(E28*H28,1)</f>
        <v>0</v>
      </c>
      <c r="K28" s="9">
        <f>ROUND(G28*I28,1)</f>
        <v>0</v>
      </c>
    </row>
    <row r="29" spans="1:11" ht="12.75">
      <c r="A29" s="4"/>
      <c r="B29" s="4"/>
      <c r="C29" s="4"/>
      <c r="D29" s="4"/>
      <c r="E29" s="10"/>
      <c r="F29" s="9"/>
      <c r="G29" s="9"/>
      <c r="H29" s="9"/>
      <c r="I29" s="9"/>
      <c r="J29" s="9"/>
      <c r="K29" s="9"/>
    </row>
    <row r="30" spans="1:11" ht="102">
      <c r="A30" s="4">
        <v>9</v>
      </c>
      <c r="B30" s="4" t="s">
        <v>35</v>
      </c>
      <c r="C30" s="4" t="s">
        <v>36</v>
      </c>
      <c r="D30" s="4" t="s">
        <v>37</v>
      </c>
      <c r="E30" s="10"/>
      <c r="F30" s="12"/>
      <c r="G30" s="9"/>
      <c r="H30" s="9"/>
      <c r="I30" s="9"/>
      <c r="J30" s="9"/>
      <c r="K30" s="9"/>
    </row>
    <row r="31" spans="1:11" ht="14.25">
      <c r="A31" s="4"/>
      <c r="B31" s="4"/>
      <c r="C31" s="4"/>
      <c r="D31" s="4"/>
      <c r="E31" s="10">
        <v>701.49</v>
      </c>
      <c r="F31" s="12" t="s">
        <v>21</v>
      </c>
      <c r="G31" s="9">
        <v>10024.1</v>
      </c>
      <c r="H31" s="9">
        <v>0</v>
      </c>
      <c r="I31" s="9">
        <v>0</v>
      </c>
      <c r="J31" s="9">
        <f>ROUND(E31*H31,1)</f>
        <v>0</v>
      </c>
      <c r="K31" s="9">
        <f>ROUND(G31*I31,1)</f>
        <v>0</v>
      </c>
    </row>
    <row r="32" spans="1:11" ht="12.75">
      <c r="A32" s="4"/>
      <c r="B32" s="4"/>
      <c r="C32" s="4"/>
      <c r="D32" s="4"/>
      <c r="E32" s="10"/>
      <c r="F32" s="12"/>
      <c r="G32" s="9"/>
      <c r="H32" s="9"/>
      <c r="I32" s="9"/>
      <c r="J32" s="9"/>
      <c r="K32" s="9"/>
    </row>
    <row r="33" spans="1:11" ht="89.25">
      <c r="A33" s="4">
        <v>10</v>
      </c>
      <c r="B33" s="4" t="s">
        <v>38</v>
      </c>
      <c r="C33" s="4" t="s">
        <v>39</v>
      </c>
      <c r="D33" s="4" t="s">
        <v>40</v>
      </c>
      <c r="E33" s="10"/>
      <c r="F33" s="12"/>
      <c r="G33" s="9"/>
      <c r="H33" s="9"/>
      <c r="I33" s="9"/>
      <c r="J33" s="9"/>
      <c r="K33" s="9"/>
    </row>
    <row r="34" spans="1:11" ht="14.25">
      <c r="A34" s="4"/>
      <c r="B34" s="4"/>
      <c r="C34" s="4"/>
      <c r="D34" s="4"/>
      <c r="E34" s="10">
        <v>126</v>
      </c>
      <c r="F34" s="12" t="s">
        <v>25</v>
      </c>
      <c r="G34" s="9">
        <v>9564.2</v>
      </c>
      <c r="H34" s="9">
        <v>0</v>
      </c>
      <c r="I34" s="9">
        <v>0</v>
      </c>
      <c r="J34" s="9">
        <f>ROUND(E34*H34,1)</f>
        <v>0</v>
      </c>
      <c r="K34" s="9">
        <f>ROUND(G34*I34,1)</f>
        <v>0</v>
      </c>
    </row>
    <row r="35" spans="1:11" ht="12.75">
      <c r="A35" s="4"/>
      <c r="B35" s="4"/>
      <c r="C35" s="4"/>
      <c r="D35" s="4"/>
      <c r="E35" s="10"/>
      <c r="F35" s="12"/>
      <c r="G35" s="9"/>
      <c r="H35" s="9"/>
      <c r="I35" s="9"/>
      <c r="J35" s="9"/>
      <c r="K35" s="9"/>
    </row>
    <row r="36" spans="1:11" ht="76.5">
      <c r="A36" s="4">
        <v>11</v>
      </c>
      <c r="B36" s="4" t="s">
        <v>41</v>
      </c>
      <c r="C36" s="4" t="s">
        <v>42</v>
      </c>
      <c r="D36" s="4" t="s">
        <v>43</v>
      </c>
      <c r="E36" s="10"/>
      <c r="F36" s="6"/>
      <c r="G36" s="9"/>
      <c r="H36" s="9"/>
      <c r="I36" s="9"/>
      <c r="J36" s="9"/>
      <c r="K36" s="9"/>
    </row>
    <row r="37" spans="1:11" ht="15.75" customHeight="1">
      <c r="A37" s="4"/>
      <c r="B37" s="4"/>
      <c r="C37" s="4"/>
      <c r="D37" s="4"/>
      <c r="E37" s="10">
        <v>1400</v>
      </c>
      <c r="F37" s="12" t="s">
        <v>25</v>
      </c>
      <c r="G37" s="9">
        <v>223.05</v>
      </c>
      <c r="H37" s="9">
        <v>0</v>
      </c>
      <c r="I37" s="9">
        <v>0</v>
      </c>
      <c r="J37" s="9">
        <f>ROUND(E37*H37,1)</f>
        <v>0</v>
      </c>
      <c r="K37" s="9">
        <f>ROUND(G37*I37,1)</f>
        <v>0</v>
      </c>
    </row>
    <row r="38" spans="1:11" ht="15.75" customHeight="1">
      <c r="A38" s="4"/>
      <c r="B38" s="4"/>
      <c r="C38" s="4"/>
      <c r="D38" s="4"/>
      <c r="E38" s="10"/>
      <c r="F38" s="12"/>
      <c r="G38" s="9"/>
      <c r="H38" s="9"/>
      <c r="I38" s="9"/>
      <c r="J38" s="9"/>
      <c r="K38" s="9"/>
    </row>
    <row r="39" spans="1:11" ht="102">
      <c r="A39" s="4">
        <v>12</v>
      </c>
      <c r="B39" s="4" t="s">
        <v>44</v>
      </c>
      <c r="C39" s="4" t="s">
        <v>45</v>
      </c>
      <c r="D39" s="4" t="s">
        <v>46</v>
      </c>
      <c r="E39" s="10"/>
      <c r="F39" s="6"/>
      <c r="G39" s="9"/>
      <c r="H39" s="9"/>
      <c r="I39" s="9"/>
      <c r="J39" s="9"/>
      <c r="K39" s="9"/>
    </row>
    <row r="40" spans="1:11" ht="14.25">
      <c r="A40" s="6"/>
      <c r="B40" s="14"/>
      <c r="C40" s="14"/>
      <c r="D40" s="14"/>
      <c r="E40" s="10">
        <v>254.73</v>
      </c>
      <c r="F40" s="12" t="s">
        <v>21</v>
      </c>
      <c r="G40" s="9">
        <v>1636.35</v>
      </c>
      <c r="H40" s="9">
        <v>0</v>
      </c>
      <c r="I40" s="9">
        <v>0</v>
      </c>
      <c r="J40" s="9">
        <f>ROUND(E40*H40,1)</f>
        <v>0</v>
      </c>
      <c r="K40" s="9">
        <f>ROUND(G40*I40,1)</f>
        <v>0</v>
      </c>
    </row>
    <row r="41" spans="3:9" ht="12.75">
      <c r="C41" s="15"/>
      <c r="F41" s="16"/>
      <c r="G41" s="17"/>
      <c r="H41" s="7"/>
      <c r="I41" s="8"/>
    </row>
    <row r="42" spans="3:9" ht="12.75">
      <c r="C42" s="15"/>
      <c r="F42" s="16"/>
      <c r="G42" s="17"/>
      <c r="H42" s="16"/>
      <c r="I42" s="8"/>
    </row>
    <row r="43" ht="12" customHeight="1">
      <c r="I43" s="8"/>
    </row>
    <row r="44" spans="3:11" ht="14.25" customHeight="1">
      <c r="C44" s="73" t="s">
        <v>47</v>
      </c>
      <c r="D44" s="73"/>
      <c r="E44" s="23"/>
      <c r="F44" s="23"/>
      <c r="G44" s="23"/>
      <c r="H44" s="23"/>
      <c r="I44" s="24"/>
      <c r="J44" s="22">
        <f>SUM(J7:J40)</f>
        <v>0</v>
      </c>
      <c r="K44" s="22">
        <f>SUM(K7:K40)</f>
        <v>0</v>
      </c>
    </row>
    <row r="45" spans="3:9" ht="11.25" customHeight="1">
      <c r="C45" s="15"/>
      <c r="F45" s="18"/>
      <c r="G45" s="18"/>
      <c r="I45" s="8"/>
    </row>
    <row r="46" spans="3:9" ht="13.5" customHeight="1">
      <c r="C46" s="15"/>
      <c r="F46" s="18"/>
      <c r="G46" s="18"/>
      <c r="I46" s="8"/>
    </row>
    <row r="47" spans="3:11" ht="12" customHeight="1">
      <c r="C47" s="74" t="s">
        <v>53</v>
      </c>
      <c r="D47" s="74"/>
      <c r="E47" s="25"/>
      <c r="F47" s="26"/>
      <c r="G47" s="26"/>
      <c r="H47" s="25"/>
      <c r="I47" s="27"/>
      <c r="J47" s="28">
        <f>J44*0.27</f>
        <v>0</v>
      </c>
      <c r="K47" s="28">
        <f>K44*0.27</f>
        <v>0</v>
      </c>
    </row>
    <row r="48" spans="3:9" ht="16.5" customHeight="1">
      <c r="C48" s="15"/>
      <c r="F48" s="18"/>
      <c r="G48" s="18"/>
      <c r="I48" s="8"/>
    </row>
    <row r="49" spans="3:11" ht="15.75">
      <c r="C49" s="70" t="s">
        <v>52</v>
      </c>
      <c r="D49" s="70"/>
      <c r="E49" s="29"/>
      <c r="F49" s="30"/>
      <c r="G49" s="30"/>
      <c r="H49" s="29"/>
      <c r="I49" s="31"/>
      <c r="J49" s="32">
        <f>J47+J44</f>
        <v>0</v>
      </c>
      <c r="K49" s="32">
        <f>K47+K44</f>
        <v>0</v>
      </c>
    </row>
  </sheetData>
  <sheetProtection selectLockedCells="1" selectUnlockedCells="1"/>
  <mergeCells count="5">
    <mergeCell ref="C47:D47"/>
    <mergeCell ref="C49:D49"/>
    <mergeCell ref="C1:G1"/>
    <mergeCell ref="C2:G2"/>
    <mergeCell ref="C44:D44"/>
  </mergeCells>
  <printOptions/>
  <pageMargins left="0.7479166666666667" right="0.7479166666666667" top="0.9840277777777777" bottom="0.9840277777777777"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K25"/>
  <sheetViews>
    <sheetView zoomScale="95" zoomScaleNormal="95" zoomScalePageLayoutView="0" workbookViewId="0" topLeftCell="A19">
      <selection activeCell="D6" sqref="D6"/>
    </sheetView>
  </sheetViews>
  <sheetFormatPr defaultColWidth="9.140625" defaultRowHeight="12.75"/>
  <cols>
    <col min="1" max="1" width="3.8515625" style="0" customWidth="1"/>
    <col min="2" max="2" width="10.421875" style="1" customWidth="1"/>
    <col min="3" max="3" width="13.7109375" style="1" customWidth="1"/>
    <col min="4" max="4" width="23.8515625" style="0" customWidth="1"/>
    <col min="5" max="5" width="12.421875" style="0" customWidth="1"/>
    <col min="6" max="6" width="10.7109375" style="0" customWidth="1"/>
    <col min="7" max="7" width="11.140625" style="0" customWidth="1"/>
    <col min="8" max="8" width="10.7109375" style="0" customWidth="1"/>
    <col min="9" max="9" width="10.28125" style="0" customWidth="1"/>
    <col min="10" max="10" width="12.140625" style="0" customWidth="1"/>
    <col min="11" max="11" width="12.421875" style="0" customWidth="1"/>
  </cols>
  <sheetData>
    <row r="1" spans="2:9" ht="18" customHeight="1">
      <c r="B1" s="60"/>
      <c r="C1" s="64"/>
      <c r="D1" s="66" t="s">
        <v>50</v>
      </c>
      <c r="E1" s="65"/>
      <c r="F1" s="65"/>
      <c r="G1" s="65"/>
      <c r="H1" s="61"/>
      <c r="I1" s="58"/>
    </row>
    <row r="2" spans="2:9" ht="12.75" customHeight="1">
      <c r="B2" s="60"/>
      <c r="C2" s="64"/>
      <c r="D2" s="65" t="s">
        <v>54</v>
      </c>
      <c r="E2" s="65"/>
      <c r="F2" s="65"/>
      <c r="G2" s="65"/>
      <c r="H2" s="62"/>
      <c r="I2" s="59"/>
    </row>
    <row r="3" spans="4:9" ht="12.75">
      <c r="D3" s="35"/>
      <c r="E3" s="35"/>
      <c r="F3" s="35"/>
      <c r="G3" s="35"/>
      <c r="H3" s="35"/>
      <c r="I3" s="35"/>
    </row>
    <row r="4" spans="1:11" ht="45">
      <c r="A4" s="2"/>
      <c r="B4" s="19" t="s">
        <v>1</v>
      </c>
      <c r="C4" s="20" t="s">
        <v>2</v>
      </c>
      <c r="D4" s="20" t="s">
        <v>3</v>
      </c>
      <c r="E4" s="20" t="s">
        <v>4</v>
      </c>
      <c r="F4" s="20" t="s">
        <v>5</v>
      </c>
      <c r="G4" s="21" t="s">
        <v>55</v>
      </c>
      <c r="H4" s="21" t="s">
        <v>7</v>
      </c>
      <c r="I4" s="20" t="s">
        <v>8</v>
      </c>
      <c r="J4" s="20" t="s">
        <v>9</v>
      </c>
      <c r="K4" s="20" t="s">
        <v>10</v>
      </c>
    </row>
    <row r="5" spans="1:11" ht="12.75">
      <c r="A5" s="2"/>
      <c r="B5" s="51"/>
      <c r="C5" s="33"/>
      <c r="D5" s="33"/>
      <c r="E5" s="33"/>
      <c r="F5" s="33"/>
      <c r="G5" s="34"/>
      <c r="H5" s="34"/>
      <c r="I5" s="33"/>
      <c r="J5" s="33"/>
      <c r="K5" s="33"/>
    </row>
    <row r="6" spans="2:11" s="36" customFormat="1" ht="12.75">
      <c r="B6" s="15"/>
      <c r="C6" s="15"/>
      <c r="D6" s="50"/>
      <c r="E6" s="12"/>
      <c r="F6" s="12"/>
      <c r="G6" s="12"/>
      <c r="H6" s="12"/>
      <c r="I6" s="12"/>
      <c r="J6" s="12"/>
      <c r="K6" s="12"/>
    </row>
    <row r="7" spans="1:11" s="36" customFormat="1" ht="51">
      <c r="A7" s="39">
        <v>1</v>
      </c>
      <c r="B7" s="52" t="s">
        <v>56</v>
      </c>
      <c r="C7" s="52" t="s">
        <v>56</v>
      </c>
      <c r="D7" s="53" t="s">
        <v>57</v>
      </c>
      <c r="E7" s="54"/>
      <c r="F7" s="63"/>
      <c r="G7" s="54"/>
      <c r="H7" s="54"/>
      <c r="I7" s="54"/>
      <c r="J7" s="54"/>
      <c r="K7" s="54"/>
    </row>
    <row r="8" spans="1:11" s="36" customFormat="1" ht="12.75">
      <c r="A8" s="39"/>
      <c r="B8" s="52"/>
      <c r="C8" s="52"/>
      <c r="D8" s="54"/>
      <c r="E8" s="54">
        <v>27</v>
      </c>
      <c r="F8" s="12" t="s">
        <v>58</v>
      </c>
      <c r="G8" s="55">
        <v>76679</v>
      </c>
      <c r="H8" s="56">
        <v>0</v>
      </c>
      <c r="I8" s="56">
        <v>0</v>
      </c>
      <c r="J8" s="56">
        <f>ROUND(E8*H8,1)</f>
        <v>0</v>
      </c>
      <c r="K8" s="56">
        <f>ROUND(G8*I8,1)</f>
        <v>0</v>
      </c>
    </row>
    <row r="9" spans="1:11" s="36" customFormat="1" ht="12.75">
      <c r="A9" s="39"/>
      <c r="B9" s="52"/>
      <c r="C9" s="52"/>
      <c r="D9" s="54"/>
      <c r="E9" s="54"/>
      <c r="F9" s="54"/>
      <c r="G9" s="54"/>
      <c r="H9" s="56"/>
      <c r="I9" s="56"/>
      <c r="J9" s="56"/>
      <c r="K9" s="56"/>
    </row>
    <row r="10" spans="1:11" s="36" customFormat="1" ht="216.75">
      <c r="A10" s="39">
        <v>2</v>
      </c>
      <c r="B10" s="52" t="s">
        <v>59</v>
      </c>
      <c r="C10" s="52" t="s">
        <v>60</v>
      </c>
      <c r="D10" s="53" t="s">
        <v>61</v>
      </c>
      <c r="E10" s="54"/>
      <c r="F10" s="54"/>
      <c r="G10" s="55"/>
      <c r="H10" s="56"/>
      <c r="I10" s="56"/>
      <c r="J10" s="56"/>
      <c r="K10" s="56"/>
    </row>
    <row r="11" spans="1:11" s="36" customFormat="1" ht="12.75">
      <c r="A11" s="39"/>
      <c r="B11" s="57"/>
      <c r="C11" s="57"/>
      <c r="D11" s="57"/>
      <c r="E11" s="54">
        <v>6287</v>
      </c>
      <c r="F11" s="12" t="s">
        <v>62</v>
      </c>
      <c r="G11" s="55">
        <v>1492.1</v>
      </c>
      <c r="H11" s="56">
        <v>0</v>
      </c>
      <c r="I11" s="56">
        <v>0</v>
      </c>
      <c r="J11" s="56">
        <f aca="true" t="shared" si="0" ref="J11:J17">ROUND(E11*H11,1)</f>
        <v>0</v>
      </c>
      <c r="K11" s="56">
        <f>ROUND(G11*I11,1)</f>
        <v>0</v>
      </c>
    </row>
    <row r="12" spans="1:11" s="36" customFormat="1" ht="12.75">
      <c r="A12" s="39"/>
      <c r="B12" s="52"/>
      <c r="C12" s="52"/>
      <c r="D12" s="54"/>
      <c r="E12" s="54"/>
      <c r="F12" s="54"/>
      <c r="G12" s="54"/>
      <c r="H12" s="56"/>
      <c r="I12" s="56"/>
      <c r="J12" s="56"/>
      <c r="K12" s="56"/>
    </row>
    <row r="13" spans="1:11" s="36" customFormat="1" ht="165.75">
      <c r="A13" s="39">
        <v>3</v>
      </c>
      <c r="B13" s="52" t="s">
        <v>63</v>
      </c>
      <c r="C13" s="52" t="s">
        <v>64</v>
      </c>
      <c r="D13" s="53" t="s">
        <v>65</v>
      </c>
      <c r="E13" s="54"/>
      <c r="F13" s="54"/>
      <c r="G13" s="55"/>
      <c r="H13" s="56"/>
      <c r="I13" s="56"/>
      <c r="J13" s="56"/>
      <c r="K13" s="56"/>
    </row>
    <row r="14" spans="1:11" s="36" customFormat="1" ht="12.75">
      <c r="A14" s="39"/>
      <c r="B14" s="57"/>
      <c r="C14" s="57"/>
      <c r="D14" s="57"/>
      <c r="E14" s="54">
        <v>315</v>
      </c>
      <c r="F14" s="12" t="s">
        <v>58</v>
      </c>
      <c r="G14" s="55">
        <v>3089.8</v>
      </c>
      <c r="H14" s="56">
        <v>0</v>
      </c>
      <c r="I14" s="56">
        <v>0</v>
      </c>
      <c r="J14" s="56">
        <f t="shared" si="0"/>
        <v>0</v>
      </c>
      <c r="K14" s="56">
        <f>ROUND(G14*I14,1)</f>
        <v>0</v>
      </c>
    </row>
    <row r="15" spans="1:11" s="36" customFormat="1" ht="12.75">
      <c r="A15" s="39"/>
      <c r="B15" s="52"/>
      <c r="C15" s="52"/>
      <c r="D15" s="54"/>
      <c r="E15" s="54"/>
      <c r="F15" s="54"/>
      <c r="G15" s="54"/>
      <c r="H15" s="56"/>
      <c r="I15" s="56"/>
      <c r="J15" s="56"/>
      <c r="K15" s="56"/>
    </row>
    <row r="16" spans="1:11" s="36" customFormat="1" ht="165.75">
      <c r="A16" s="39">
        <v>4</v>
      </c>
      <c r="B16" s="52" t="s">
        <v>44</v>
      </c>
      <c r="C16" s="52" t="s">
        <v>45</v>
      </c>
      <c r="D16" s="53" t="s">
        <v>46</v>
      </c>
      <c r="E16" s="54"/>
      <c r="F16" s="54"/>
      <c r="G16" s="55"/>
      <c r="H16" s="56"/>
      <c r="I16" s="56"/>
      <c r="J16" s="56"/>
      <c r="K16" s="56"/>
    </row>
    <row r="17" spans="1:11" s="36" customFormat="1" ht="12.75">
      <c r="A17" s="39"/>
      <c r="B17" s="57"/>
      <c r="C17" s="57"/>
      <c r="D17" s="57"/>
      <c r="E17" s="54">
        <v>262</v>
      </c>
      <c r="F17" s="12" t="s">
        <v>58</v>
      </c>
      <c r="G17" s="55">
        <v>1636.35</v>
      </c>
      <c r="H17" s="56">
        <v>0</v>
      </c>
      <c r="I17" s="56">
        <v>0</v>
      </c>
      <c r="J17" s="56">
        <f t="shared" si="0"/>
        <v>0</v>
      </c>
      <c r="K17" s="56">
        <f>ROUND(G17*I17,1)</f>
        <v>0</v>
      </c>
    </row>
    <row r="18" spans="1:11" s="46" customFormat="1" ht="13.5">
      <c r="A18" s="43"/>
      <c r="B18" s="44"/>
      <c r="C18" s="44"/>
      <c r="D18" s="45"/>
      <c r="H18" s="47"/>
      <c r="I18" s="48"/>
      <c r="J18" s="47"/>
      <c r="K18" s="47"/>
    </row>
    <row r="19" spans="2:3" s="46" customFormat="1" ht="13.5">
      <c r="B19" s="49"/>
      <c r="C19" s="49"/>
    </row>
    <row r="20" spans="4:11" ht="12.75">
      <c r="D20" s="73" t="s">
        <v>47</v>
      </c>
      <c r="E20" s="73"/>
      <c r="F20" s="23"/>
      <c r="G20" s="23"/>
      <c r="H20" s="23"/>
      <c r="I20" s="23"/>
      <c r="J20" s="67">
        <f>SUM(J8:J17)</f>
        <v>0</v>
      </c>
      <c r="K20" s="22">
        <f>SUM(K8:K17)</f>
        <v>0</v>
      </c>
    </row>
    <row r="21" spans="4:10" ht="9.75" customHeight="1">
      <c r="D21" s="15"/>
      <c r="G21" s="18"/>
      <c r="H21" s="18"/>
      <c r="J21" s="8"/>
    </row>
    <row r="22" spans="4:10" ht="9.75" customHeight="1">
      <c r="D22" s="15"/>
      <c r="G22" s="18"/>
      <c r="H22" s="18"/>
      <c r="J22" s="8"/>
    </row>
    <row r="23" spans="4:11" ht="13.5" customHeight="1">
      <c r="D23" s="74" t="s">
        <v>53</v>
      </c>
      <c r="E23" s="74"/>
      <c r="F23" s="25"/>
      <c r="G23" s="26"/>
      <c r="H23" s="26"/>
      <c r="I23" s="25"/>
      <c r="J23" s="68">
        <f>J20*0.27</f>
        <v>0</v>
      </c>
      <c r="K23" s="68">
        <f>K20*0.27</f>
        <v>0</v>
      </c>
    </row>
    <row r="24" spans="4:10" ht="12.75">
      <c r="D24" s="15"/>
      <c r="G24" s="18"/>
      <c r="H24" s="18"/>
      <c r="J24" s="8"/>
    </row>
    <row r="25" spans="4:11" ht="12" customHeight="1">
      <c r="D25" s="70" t="s">
        <v>52</v>
      </c>
      <c r="E25" s="70"/>
      <c r="F25" s="29"/>
      <c r="G25" s="30"/>
      <c r="H25" s="30"/>
      <c r="I25" s="29"/>
      <c r="J25" s="32">
        <f>J23+J20</f>
        <v>0</v>
      </c>
      <c r="K25" s="32">
        <f>K23+K20</f>
        <v>0</v>
      </c>
    </row>
  </sheetData>
  <sheetProtection selectLockedCells="1" selectUnlockedCells="1"/>
  <mergeCells count="3">
    <mergeCell ref="D20:E20"/>
    <mergeCell ref="D23:E23"/>
    <mergeCell ref="D25:E25"/>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L25"/>
  <sheetViews>
    <sheetView zoomScalePageLayoutView="0" workbookViewId="0" topLeftCell="A19">
      <selection activeCell="N10" sqref="N10"/>
    </sheetView>
  </sheetViews>
  <sheetFormatPr defaultColWidth="9.140625" defaultRowHeight="12.75"/>
  <cols>
    <col min="1" max="1" width="3.8515625" style="0" customWidth="1"/>
    <col min="2" max="2" width="10.421875" style="1" customWidth="1"/>
    <col min="3" max="3" width="13.7109375" style="1" customWidth="1"/>
    <col min="4" max="4" width="23.8515625" style="0" customWidth="1"/>
    <col min="5" max="5" width="10.7109375" style="0" customWidth="1"/>
    <col min="6" max="6" width="8.421875" style="0" customWidth="1"/>
    <col min="7" max="7" width="11.140625" style="0" customWidth="1"/>
    <col min="8" max="8" width="10.7109375" style="0" customWidth="1"/>
    <col min="9" max="9" width="10.28125" style="0" customWidth="1"/>
    <col min="10" max="10" width="12.140625" style="0" customWidth="1"/>
    <col min="11" max="11" width="12.421875" style="0" customWidth="1"/>
  </cols>
  <sheetData>
    <row r="1" spans="3:9" ht="18">
      <c r="C1" s="60"/>
      <c r="D1" s="75" t="s">
        <v>50</v>
      </c>
      <c r="E1" s="75"/>
      <c r="F1" s="75"/>
      <c r="G1" s="75"/>
      <c r="H1" s="75"/>
      <c r="I1" s="75"/>
    </row>
    <row r="2" spans="3:9" ht="12.75">
      <c r="C2" s="60"/>
      <c r="D2" s="76" t="s">
        <v>66</v>
      </c>
      <c r="E2" s="76"/>
      <c r="F2" s="76"/>
      <c r="G2" s="76"/>
      <c r="H2" s="76"/>
      <c r="I2" s="76"/>
    </row>
    <row r="3" spans="4:9" ht="12.75">
      <c r="D3" s="35"/>
      <c r="E3" s="35"/>
      <c r="F3" s="35"/>
      <c r="G3" s="35"/>
      <c r="H3" s="35"/>
      <c r="I3" s="35"/>
    </row>
    <row r="4" spans="1:11" ht="45">
      <c r="A4" s="2"/>
      <c r="B4" s="19" t="s">
        <v>1</v>
      </c>
      <c r="C4" s="20" t="s">
        <v>2</v>
      </c>
      <c r="D4" s="20" t="s">
        <v>3</v>
      </c>
      <c r="E4" s="20" t="s">
        <v>4</v>
      </c>
      <c r="F4" s="20" t="s">
        <v>5</v>
      </c>
      <c r="G4" s="21" t="s">
        <v>55</v>
      </c>
      <c r="H4" s="21" t="s">
        <v>7</v>
      </c>
      <c r="I4" s="20" t="s">
        <v>8</v>
      </c>
      <c r="J4" s="20" t="s">
        <v>9</v>
      </c>
      <c r="K4" s="20" t="s">
        <v>10</v>
      </c>
    </row>
    <row r="5" spans="1:11" ht="15">
      <c r="A5" s="2"/>
      <c r="B5" s="19"/>
      <c r="C5" s="2"/>
      <c r="D5" s="33"/>
      <c r="E5" s="33"/>
      <c r="F5" s="33"/>
      <c r="G5" s="34"/>
      <c r="H5" s="34"/>
      <c r="I5" s="33"/>
      <c r="J5" s="2"/>
      <c r="K5" s="33"/>
    </row>
    <row r="6" spans="2:4" s="36" customFormat="1" ht="12">
      <c r="B6" s="37"/>
      <c r="C6" s="37"/>
      <c r="D6" s="38"/>
    </row>
    <row r="7" spans="1:11" s="36" customFormat="1" ht="51">
      <c r="A7" s="39">
        <v>1</v>
      </c>
      <c r="B7" s="52" t="s">
        <v>67</v>
      </c>
      <c r="C7" s="52" t="s">
        <v>68</v>
      </c>
      <c r="D7" s="53" t="s">
        <v>69</v>
      </c>
      <c r="E7" s="54"/>
      <c r="F7" s="54"/>
      <c r="G7" s="54"/>
      <c r="H7" s="54"/>
      <c r="I7" s="54"/>
      <c r="J7" s="54"/>
      <c r="K7" s="54"/>
    </row>
    <row r="8" spans="1:11" s="36" customFormat="1" ht="14.25">
      <c r="A8" s="39"/>
      <c r="B8" s="52"/>
      <c r="C8" s="52"/>
      <c r="D8" s="54"/>
      <c r="E8" s="54">
        <v>4</v>
      </c>
      <c r="F8" s="12" t="s">
        <v>70</v>
      </c>
      <c r="G8" s="55">
        <v>82655.2</v>
      </c>
      <c r="H8" s="56">
        <v>0</v>
      </c>
      <c r="I8" s="56">
        <v>0</v>
      </c>
      <c r="J8" s="56">
        <f>ROUND(E8*H8,1)</f>
        <v>0</v>
      </c>
      <c r="K8" s="56">
        <f>ROUND(G8*I8,1)</f>
        <v>0</v>
      </c>
    </row>
    <row r="9" spans="1:11" s="36" customFormat="1" ht="12.75">
      <c r="A9" s="39"/>
      <c r="B9" s="52"/>
      <c r="C9" s="52"/>
      <c r="D9" s="54"/>
      <c r="E9" s="54"/>
      <c r="F9" s="54"/>
      <c r="G9" s="54"/>
      <c r="H9" s="56"/>
      <c r="I9" s="56"/>
      <c r="J9" s="56"/>
      <c r="K9" s="56"/>
    </row>
    <row r="10" spans="1:12" s="36" customFormat="1" ht="216.75">
      <c r="A10" s="39">
        <v>2</v>
      </c>
      <c r="B10" s="52" t="s">
        <v>59</v>
      </c>
      <c r="C10" s="52" t="s">
        <v>60</v>
      </c>
      <c r="D10" s="53" t="s">
        <v>61</v>
      </c>
      <c r="E10" s="54"/>
      <c r="F10" s="54"/>
      <c r="G10" s="55"/>
      <c r="H10" s="56"/>
      <c r="I10" s="56"/>
      <c r="J10" s="56"/>
      <c r="K10" s="56"/>
      <c r="L10" s="41"/>
    </row>
    <row r="11" spans="1:12" s="36" customFormat="1" ht="14.25">
      <c r="A11" s="39"/>
      <c r="B11" s="57"/>
      <c r="C11" s="57"/>
      <c r="D11" s="57"/>
      <c r="E11" s="54">
        <v>6200</v>
      </c>
      <c r="F11" s="12" t="s">
        <v>71</v>
      </c>
      <c r="G11" s="55">
        <v>1492.1</v>
      </c>
      <c r="H11" s="56">
        <v>0</v>
      </c>
      <c r="I11" s="56">
        <v>0</v>
      </c>
      <c r="J11" s="56">
        <f aca="true" t="shared" si="0" ref="J11:J17">ROUND(E11*H11,1)</f>
        <v>0</v>
      </c>
      <c r="K11" s="56">
        <f aca="true" t="shared" si="1" ref="K11:K17">ROUND(G11*I11,1)</f>
        <v>0</v>
      </c>
      <c r="L11" s="41"/>
    </row>
    <row r="12" spans="1:11" s="36" customFormat="1" ht="12.75">
      <c r="A12" s="39"/>
      <c r="B12" s="52"/>
      <c r="C12" s="52"/>
      <c r="D12" s="54"/>
      <c r="E12" s="54"/>
      <c r="F12" s="54"/>
      <c r="G12" s="54"/>
      <c r="H12" s="56"/>
      <c r="I12" s="56"/>
      <c r="J12" s="56"/>
      <c r="K12" s="56"/>
    </row>
    <row r="13" spans="1:11" s="36" customFormat="1" ht="165.75">
      <c r="A13" s="39">
        <v>3</v>
      </c>
      <c r="B13" s="52" t="s">
        <v>63</v>
      </c>
      <c r="C13" s="52" t="s">
        <v>64</v>
      </c>
      <c r="D13" s="53" t="s">
        <v>65</v>
      </c>
      <c r="E13" s="54"/>
      <c r="F13" s="54"/>
      <c r="G13" s="55"/>
      <c r="H13" s="56"/>
      <c r="I13" s="56"/>
      <c r="J13" s="56"/>
      <c r="K13" s="56"/>
    </row>
    <row r="14" spans="1:11" s="36" customFormat="1" ht="14.25">
      <c r="A14" s="39"/>
      <c r="B14" s="57"/>
      <c r="C14" s="57"/>
      <c r="D14" s="57"/>
      <c r="E14" s="54">
        <v>1</v>
      </c>
      <c r="F14" s="12" t="s">
        <v>70</v>
      </c>
      <c r="G14" s="55">
        <v>3089.8</v>
      </c>
      <c r="H14" s="56">
        <v>0</v>
      </c>
      <c r="I14" s="56">
        <v>0</v>
      </c>
      <c r="J14" s="56">
        <f t="shared" si="0"/>
        <v>0</v>
      </c>
      <c r="K14" s="56">
        <f t="shared" si="1"/>
        <v>0</v>
      </c>
    </row>
    <row r="15" spans="1:11" s="36" customFormat="1" ht="12.75">
      <c r="A15" s="39"/>
      <c r="B15" s="52"/>
      <c r="C15" s="52"/>
      <c r="D15" s="54"/>
      <c r="E15" s="54"/>
      <c r="F15" s="54"/>
      <c r="G15" s="54"/>
      <c r="H15" s="56"/>
      <c r="I15" s="56"/>
      <c r="J15" s="56"/>
      <c r="K15" s="56"/>
    </row>
    <row r="16" spans="1:11" s="36" customFormat="1" ht="165.75">
      <c r="A16" s="39">
        <v>4</v>
      </c>
      <c r="B16" s="52" t="s">
        <v>44</v>
      </c>
      <c r="C16" s="52" t="s">
        <v>45</v>
      </c>
      <c r="D16" s="53" t="s">
        <v>46</v>
      </c>
      <c r="E16" s="54"/>
      <c r="F16" s="54"/>
      <c r="G16" s="55"/>
      <c r="H16" s="56"/>
      <c r="I16" s="56"/>
      <c r="J16" s="56"/>
      <c r="K16" s="56"/>
    </row>
    <row r="17" spans="1:11" s="36" customFormat="1" ht="14.25">
      <c r="A17" s="39"/>
      <c r="B17" s="42"/>
      <c r="C17" s="42"/>
      <c r="D17" s="42"/>
      <c r="E17" s="69">
        <v>164.0678</v>
      </c>
      <c r="F17" s="12" t="s">
        <v>21</v>
      </c>
      <c r="G17" s="40">
        <v>1636.35</v>
      </c>
      <c r="H17" s="56">
        <v>0</v>
      </c>
      <c r="I17" s="56">
        <v>0</v>
      </c>
      <c r="J17" s="56">
        <f t="shared" si="0"/>
        <v>0</v>
      </c>
      <c r="K17" s="56">
        <f t="shared" si="1"/>
        <v>0</v>
      </c>
    </row>
    <row r="18" spans="1:11" s="46" customFormat="1" ht="13.5">
      <c r="A18" s="43"/>
      <c r="B18" s="44"/>
      <c r="C18" s="44"/>
      <c r="D18" s="45"/>
      <c r="H18" s="47"/>
      <c r="I18" s="48"/>
      <c r="J18" s="47"/>
      <c r="K18" s="47"/>
    </row>
    <row r="19" spans="2:3" s="46" customFormat="1" ht="13.5">
      <c r="B19" s="49"/>
      <c r="C19" s="49"/>
    </row>
    <row r="20" spans="4:11" ht="12.75" customHeight="1">
      <c r="D20" s="73" t="s">
        <v>47</v>
      </c>
      <c r="E20" s="73"/>
      <c r="F20" s="23"/>
      <c r="G20" s="23"/>
      <c r="H20" s="23"/>
      <c r="I20" s="23"/>
      <c r="J20" s="67">
        <f>SUM(J8:J17)</f>
        <v>0</v>
      </c>
      <c r="K20" s="22">
        <f>SUM(K8:K17)</f>
        <v>0</v>
      </c>
    </row>
    <row r="21" spans="4:10" ht="9.75" customHeight="1">
      <c r="D21" s="15"/>
      <c r="G21" s="18"/>
      <c r="H21" s="18"/>
      <c r="J21" s="8"/>
    </row>
    <row r="22" spans="4:10" ht="12.75">
      <c r="D22" s="15"/>
      <c r="G22" s="18"/>
      <c r="H22" s="18"/>
      <c r="J22" s="8"/>
    </row>
    <row r="23" spans="4:11" ht="10.5" customHeight="1">
      <c r="D23" s="74" t="s">
        <v>53</v>
      </c>
      <c r="E23" s="74"/>
      <c r="F23" s="25"/>
      <c r="G23" s="26"/>
      <c r="H23" s="26"/>
      <c r="I23" s="25"/>
      <c r="J23" s="68">
        <f>J20*0.27</f>
        <v>0</v>
      </c>
      <c r="K23" s="68">
        <f>K20*0.27</f>
        <v>0</v>
      </c>
    </row>
    <row r="24" spans="4:10" ht="12.75">
      <c r="D24" s="15"/>
      <c r="G24" s="18"/>
      <c r="H24" s="18"/>
      <c r="J24" s="8"/>
    </row>
    <row r="25" spans="4:11" ht="12" customHeight="1">
      <c r="D25" s="70" t="s">
        <v>52</v>
      </c>
      <c r="E25" s="70"/>
      <c r="F25" s="29"/>
      <c r="G25" s="30"/>
      <c r="H25" s="30"/>
      <c r="I25" s="29"/>
      <c r="J25" s="32">
        <f>J23+J20</f>
        <v>0</v>
      </c>
      <c r="K25" s="32">
        <f>K23+K20</f>
        <v>0</v>
      </c>
    </row>
  </sheetData>
  <sheetProtection/>
  <mergeCells count="5">
    <mergeCell ref="D20:E20"/>
    <mergeCell ref="D23:E23"/>
    <mergeCell ref="D25:E25"/>
    <mergeCell ref="D1:I1"/>
    <mergeCell ref="D2:I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MEC12</dc:creator>
  <cp:keywords/>
  <dc:description/>
  <cp:lastModifiedBy>MEC12</cp:lastModifiedBy>
  <dcterms:created xsi:type="dcterms:W3CDTF">2018-08-01T10:07:47Z</dcterms:created>
  <dcterms:modified xsi:type="dcterms:W3CDTF">2018-08-03T10:12:33Z</dcterms:modified>
  <cp:category/>
  <cp:version/>
  <cp:contentType/>
  <cp:contentStatus/>
</cp:coreProperties>
</file>